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15" activeTab="1"/>
  </bookViews>
  <sheets>
    <sheet name="Tabelle1" sheetId="1" r:id="rId1"/>
    <sheet name="Tabelle2" sheetId="2" r:id="rId2"/>
    <sheet name="Tabelle3" sheetId="3" r:id="rId3"/>
  </sheets>
  <calcPr calcId="124519"/>
</workbook>
</file>

<file path=xl/calcChain.xml><?xml version="1.0" encoding="utf-8"?>
<calcChain xmlns="http://schemas.openxmlformats.org/spreadsheetml/2006/main">
  <c r="Y28" i="2"/>
  <c r="AJ15"/>
  <c r="AJ16"/>
  <c r="AJ17"/>
  <c r="AJ18"/>
  <c r="AJ19"/>
  <c r="AJ20"/>
  <c r="AJ21"/>
  <c r="AJ22"/>
  <c r="AJ23"/>
  <c r="AJ24"/>
  <c r="AJ25"/>
  <c r="AJ26"/>
  <c r="AJ27"/>
  <c r="AJ28"/>
  <c r="AJ7"/>
  <c r="AJ8"/>
  <c r="AJ9"/>
  <c r="AJ10"/>
  <c r="AJ11"/>
  <c r="AJ12"/>
  <c r="AJ13"/>
  <c r="AJ14"/>
  <c r="AJ6"/>
  <c r="AI23"/>
  <c r="AE9"/>
  <c r="AE8"/>
  <c r="AE11"/>
  <c r="AE7"/>
  <c r="AE10"/>
  <c r="AE12"/>
  <c r="AE13"/>
  <c r="AE15"/>
  <c r="AE14"/>
  <c r="AE16"/>
  <c r="AE20"/>
  <c r="AE23"/>
  <c r="AE6"/>
  <c r="Y6"/>
  <c r="Y8"/>
  <c r="Y11"/>
  <c r="Y7"/>
  <c r="Y10"/>
  <c r="Y12"/>
  <c r="Y17"/>
  <c r="Y18"/>
  <c r="Y13"/>
  <c r="Y19"/>
  <c r="Y15"/>
  <c r="Y21"/>
  <c r="Y14"/>
  <c r="Y22"/>
  <c r="Y24"/>
  <c r="Y16"/>
  <c r="Y20"/>
  <c r="Y25"/>
  <c r="Y26"/>
  <c r="Y27"/>
  <c r="Y9"/>
  <c r="N6"/>
  <c r="N8"/>
  <c r="N11"/>
  <c r="N7"/>
  <c r="N10"/>
  <c r="N12"/>
  <c r="N17"/>
  <c r="N18"/>
  <c r="N13"/>
  <c r="N19"/>
  <c r="N15"/>
  <c r="N21"/>
  <c r="N14"/>
  <c r="N22"/>
  <c r="N24"/>
  <c r="N16"/>
  <c r="N20"/>
  <c r="N28"/>
  <c r="N9"/>
  <c r="X7"/>
  <c r="AI7" s="1"/>
  <c r="X14"/>
  <c r="AI14" s="1"/>
  <c r="X22"/>
  <c r="AI22" s="1"/>
  <c r="X6"/>
  <c r="AI6" s="1"/>
  <c r="X10"/>
  <c r="AI10" s="1"/>
  <c r="X8"/>
  <c r="AI8" s="1"/>
  <c r="X12"/>
  <c r="AI12" s="1"/>
  <c r="X18"/>
  <c r="AI18" s="1"/>
  <c r="X16"/>
  <c r="AI16" s="1"/>
  <c r="X11"/>
  <c r="AI11" s="1"/>
  <c r="X19"/>
  <c r="AI19" s="1"/>
  <c r="X21"/>
  <c r="AI21" s="1"/>
  <c r="X17"/>
  <c r="AI17" s="1"/>
  <c r="X13"/>
  <c r="AI13" s="1"/>
  <c r="X15"/>
  <c r="AI15" s="1"/>
  <c r="X24"/>
  <c r="AI24" s="1"/>
  <c r="X28"/>
  <c r="AI28" s="1"/>
  <c r="X20"/>
  <c r="AI20" s="1"/>
  <c r="X25"/>
  <c r="AI25" s="1"/>
  <c r="X26"/>
  <c r="AI26" s="1"/>
  <c r="X27"/>
  <c r="AI27" s="1"/>
  <c r="X9"/>
  <c r="AI9" s="1"/>
  <c r="T7"/>
  <c r="T6"/>
  <c r="T10"/>
  <c r="T8"/>
  <c r="T12"/>
  <c r="T18"/>
  <c r="T11"/>
  <c r="T19"/>
  <c r="T21"/>
  <c r="T17"/>
  <c r="T13"/>
  <c r="T15"/>
  <c r="T24"/>
  <c r="T20"/>
  <c r="T25"/>
  <c r="T26"/>
  <c r="T27"/>
  <c r="T9"/>
  <c r="K6"/>
  <c r="K7"/>
  <c r="K18"/>
  <c r="K13"/>
  <c r="K24"/>
  <c r="K14"/>
  <c r="K9"/>
  <c r="K10"/>
  <c r="K17"/>
  <c r="K15"/>
  <c r="K28"/>
  <c r="K19"/>
  <c r="K12"/>
  <c r="K20"/>
  <c r="K16"/>
  <c r="K21"/>
  <c r="K22"/>
  <c r="K11"/>
  <c r="K8"/>
</calcChain>
</file>

<file path=xl/sharedStrings.xml><?xml version="1.0" encoding="utf-8"?>
<sst xmlns="http://schemas.openxmlformats.org/spreadsheetml/2006/main" count="328" uniqueCount="125">
  <si>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</si>
  <si>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</si>
  <si>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</si>
  <si>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</si>
  <si>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</si>
  <si>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</si>
  <si>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</si>
  <si>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</si>
  <si>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</si>
  <si>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</si>
  <si>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</si>
  <si>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</si>
  <si>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</si>
  <si>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</si>
  <si>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</si>
  <si>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</si>
  <si>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</si>
  <si>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</si>
  <si>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</si>
  <si>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</si>
  <si>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</si>
  <si>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</si>
  <si>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</si>
  <si>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</si>
  <si>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>27.</t>
  </si>
  <si>
    <t xml:space="preserve"> 1. Runde</t>
  </si>
  <si>
    <t>2. Runde</t>
  </si>
  <si>
    <t>Gesamt  ergebn.</t>
  </si>
  <si>
    <t>Punkte</t>
  </si>
  <si>
    <t>Name</t>
  </si>
  <si>
    <t>Verein</t>
  </si>
  <si>
    <t>Winterpokal 2015/2016</t>
  </si>
  <si>
    <t>1. Spieltag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</si>
  <si>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</si>
  <si>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</si>
  <si>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</si>
  <si>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</si>
  <si>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</si>
  <si>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</si>
  <si>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</si>
  <si>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</si>
  <si>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</si>
  <si>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</si>
  <si>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</si>
  <si>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</si>
  <si>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</si>
  <si>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</si>
  <si>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</si>
  <si>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</si>
  <si>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</si>
  <si>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</si>
  <si>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</si>
  <si>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Westerfeld</t>
  </si>
  <si>
    <t>Stefan</t>
  </si>
  <si>
    <t>Sven</t>
  </si>
  <si>
    <t>Dunker</t>
  </si>
  <si>
    <t>Lingemann</t>
  </si>
  <si>
    <t>Konrad</t>
  </si>
  <si>
    <t>Dettmer-Melendez</t>
  </si>
  <si>
    <t>Erik</t>
  </si>
  <si>
    <t>Michalowski</t>
  </si>
  <si>
    <t>Kevin</t>
  </si>
  <si>
    <t>Neuhäuser</t>
  </si>
  <si>
    <t>Dieter</t>
  </si>
  <si>
    <t>Hoogen</t>
  </si>
  <si>
    <t>Ingo</t>
  </si>
  <si>
    <t>Lena</t>
  </si>
  <si>
    <t>Rechenmacher</t>
  </si>
  <si>
    <t>Jens</t>
  </si>
  <si>
    <t>Beneking</t>
  </si>
  <si>
    <t>Jasmin</t>
  </si>
  <si>
    <t>MSK Neheim</t>
  </si>
  <si>
    <t xml:space="preserve">Dettmer </t>
  </si>
  <si>
    <t>Peter</t>
  </si>
  <si>
    <t>Gohl</t>
  </si>
  <si>
    <t>Michael</t>
  </si>
  <si>
    <t>MC Tigers Künsebeck</t>
  </si>
  <si>
    <t>Osnabrücker MC</t>
  </si>
  <si>
    <t>1. Spieltag  08.11.2015</t>
  </si>
  <si>
    <t>Punkte   2.Sp-Tag</t>
  </si>
  <si>
    <t>Gesamtpunkte nach                           2 Spieltagen</t>
  </si>
  <si>
    <t>Gesamtpunkte nach                           3 Spieltagen</t>
  </si>
  <si>
    <t>Punkte   3.Sp-Tag</t>
  </si>
  <si>
    <t>2. Spieltag  22.11.2015</t>
  </si>
  <si>
    <t>3. Spieltag  06.12.2015</t>
  </si>
  <si>
    <t>Herbert Luttmann</t>
  </si>
  <si>
    <t>Markus Stern</t>
  </si>
  <si>
    <t>Peter Dettmer</t>
  </si>
  <si>
    <t>Jens-Bob Zschäpe</t>
  </si>
  <si>
    <t>Sven Dunker</t>
  </si>
  <si>
    <t>Udo Schulte</t>
  </si>
  <si>
    <t>Ingo Hoogen</t>
  </si>
  <si>
    <t>Wilhelm Böttcher</t>
  </si>
  <si>
    <t>Jens Rechenmacher</t>
  </si>
  <si>
    <t>Michael Gohl</t>
  </si>
  <si>
    <t>Dieter Neuhäuser</t>
  </si>
  <si>
    <t>Jasmin Beneking</t>
  </si>
  <si>
    <t>Konrad Lingemann</t>
  </si>
  <si>
    <t>Andreas Drobik</t>
  </si>
  <si>
    <t>Erik Dettmer-Melendez</t>
  </si>
  <si>
    <t>Matthias Erhart</t>
  </si>
  <si>
    <t>Kevin Michalowski</t>
  </si>
  <si>
    <t>Lena Hoogen</t>
  </si>
  <si>
    <t>Tigers Künsebeck</t>
  </si>
  <si>
    <t>BGC Bremen</t>
  </si>
  <si>
    <t>1. + 2.  Runde</t>
  </si>
  <si>
    <t>Raschke</t>
  </si>
  <si>
    <t>Isabell</t>
  </si>
  <si>
    <t>BGC Diepholz</t>
  </si>
  <si>
    <t>Plegge</t>
  </si>
  <si>
    <t>Katharina</t>
  </si>
  <si>
    <t>Dejoks</t>
  </si>
  <si>
    <t>Rene</t>
  </si>
  <si>
    <t>Ø</t>
  </si>
  <si>
    <t>3. Spieltag</t>
  </si>
  <si>
    <t>Punkte nach    3. Spieltagen</t>
  </si>
  <si>
    <t>Punkte nach    2. Spieltag</t>
  </si>
  <si>
    <t>OMC</t>
  </si>
  <si>
    <t>Isabell Raschke</t>
  </si>
  <si>
    <t>Katharina Plegge</t>
  </si>
  <si>
    <t>Rene Dejoks</t>
  </si>
  <si>
    <t>Louven</t>
  </si>
  <si>
    <t>Hans</t>
  </si>
  <si>
    <t>Hans Louven</t>
  </si>
  <si>
    <t>Stefan Westerfeld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</si>
</sst>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Border="1"/>
    <xf numFmtId="0" fontId="4" fillId="0" borderId="0" xfId="0" applyFont="1"/>
    <xf numFmtId="14" fontId="4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5" borderId="3" xfId="0" applyFill="1" applyBorder="1" applyAlignment="1">
      <alignment horizontal="center"/>
    </xf>
    <xf numFmtId="0" fontId="14" fillId="0" borderId="0" xfId="0" applyFont="1" applyAlignment="1">
      <alignment horizontal="center" textRotation="90" wrapText="1"/>
    </xf>
    <xf numFmtId="0" fontId="15" fillId="0" borderId="0" xfId="0" applyFont="1" applyAlignment="1">
      <alignment horizontal="center" textRotation="90" wrapText="1"/>
    </xf>
    <xf numFmtId="0" fontId="15" fillId="0" borderId="1" xfId="0" applyFont="1" applyBorder="1" applyAlignment="1">
      <alignment horizontal="center" textRotation="90" wrapText="1"/>
    </xf>
    <xf numFmtId="0" fontId="0" fillId="0" borderId="3" xfId="0" applyBorder="1" applyAlignment="1"/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0" xfId="0" applyBorder="1" applyAlignment="1"/>
    <xf numFmtId="164" fontId="5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5" borderId="0" xfId="0" applyFont="1" applyFill="1" applyAlignment="1">
      <alignment textRotation="90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</cellXfs>
  <cellStyles count="1">
    <cellStyle name="Standard" xfId="0" builtinId="0"/>
  </cellStyles>
  <dxfs count="8"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57151</xdr:rowOff>
    </xdr:from>
    <xdr:to>
      <xdr:col>11</xdr:col>
      <xdr:colOff>352425</xdr:colOff>
      <xdr:row>3</xdr:row>
      <xdr:rowOff>47626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57151"/>
          <a:ext cx="8191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723900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"/>
  <sheetViews>
    <sheetView workbookViewId="0">
      <selection activeCell="A6" sqref="A6:A51"/>
    </sheetView>
  </sheetViews>
  <sheetFormatPr baseColWidth="10" defaultRowHeight="15"/>
  <cols>
    <col min="1" max="1" width="3.7109375" customWidth="1"/>
    <col min="2" max="2" width="24" customWidth="1"/>
    <col min="3" max="3" width="22.5703125" style="1" customWidth="1"/>
    <col min="4" max="4" width="1.42578125" customWidth="1"/>
    <col min="5" max="5" width="1" customWidth="1"/>
    <col min="6" max="6" width="5" customWidth="1"/>
    <col min="7" max="7" width="1.7109375" style="2" customWidth="1"/>
    <col min="8" max="8" width="5" customWidth="1"/>
    <col min="9" max="9" width="1.5703125" customWidth="1"/>
    <col min="10" max="10" width="5" customWidth="1"/>
    <col min="11" max="11" width="1.7109375" customWidth="1"/>
    <col min="12" max="12" width="6.7109375" customWidth="1"/>
    <col min="13" max="13" width="1.7109375" style="2" customWidth="1"/>
    <col min="14" max="14" width="6.85546875" customWidth="1"/>
    <col min="15" max="15" width="1.7109375" customWidth="1"/>
    <col min="16" max="16" width="7" customWidth="1"/>
  </cols>
  <sheetData>
    <row r="1" spans="1:16" ht="21">
      <c r="B1" s="68" t="s">
        <v>31</v>
      </c>
      <c r="C1" s="68"/>
      <c r="D1" s="68"/>
      <c r="E1" s="68"/>
      <c r="F1" s="68"/>
      <c r="G1" s="68"/>
      <c r="H1" s="68"/>
      <c r="I1" s="68"/>
      <c r="J1" s="68"/>
    </row>
    <row r="2" spans="1:16">
      <c r="B2" s="8"/>
      <c r="C2" s="9"/>
      <c r="D2" s="8"/>
      <c r="E2" s="8"/>
      <c r="F2" s="51" t="s">
        <v>116</v>
      </c>
      <c r="G2" s="10"/>
      <c r="H2" s="8"/>
      <c r="I2" s="8"/>
      <c r="J2" s="8"/>
      <c r="P2" s="51" t="s">
        <v>115</v>
      </c>
    </row>
    <row r="3" spans="1:16" ht="18.75">
      <c r="B3" s="11" t="s">
        <v>114</v>
      </c>
      <c r="C3" s="12">
        <v>42344</v>
      </c>
      <c r="D3" s="8"/>
      <c r="E3" s="8"/>
      <c r="F3" s="52"/>
      <c r="G3" s="10"/>
      <c r="H3" s="8"/>
      <c r="I3" s="8"/>
      <c r="J3" s="8"/>
      <c r="P3" s="52"/>
    </row>
    <row r="4" spans="1:16" ht="15" customHeight="1">
      <c r="F4" s="52"/>
      <c r="H4" s="65" t="s">
        <v>25</v>
      </c>
      <c r="J4" s="65" t="s">
        <v>26</v>
      </c>
      <c r="L4" s="65" t="s">
        <v>105</v>
      </c>
      <c r="M4" s="13"/>
      <c r="N4" s="65" t="s">
        <v>28</v>
      </c>
      <c r="P4" s="52"/>
    </row>
    <row r="5" spans="1:16" ht="15.75">
      <c r="B5" t="s">
        <v>29</v>
      </c>
      <c r="C5" s="1" t="s">
        <v>30</v>
      </c>
      <c r="D5" s="3"/>
      <c r="E5" s="3"/>
      <c r="F5" s="53"/>
      <c r="G5" s="3"/>
      <c r="H5" s="67"/>
      <c r="J5" s="66"/>
      <c r="L5" s="66"/>
      <c r="M5" s="13"/>
      <c r="N5" s="66"/>
      <c r="P5" s="53"/>
    </row>
    <row r="6" spans="1:16" s="5" customFormat="1" ht="12" customHeight="1">
      <c r="A6" s="55" t="s">
        <v>0</v>
      </c>
      <c r="B6" s="57" t="s">
        <v>88</v>
      </c>
      <c r="C6" s="59" t="s">
        <v>35</v>
      </c>
      <c r="D6" s="60"/>
      <c r="E6" s="44"/>
      <c r="F6" s="63">
        <v>66</v>
      </c>
      <c r="G6" s="4"/>
      <c r="H6" s="54"/>
      <c r="J6" s="54"/>
      <c r="L6" s="54"/>
      <c r="M6" s="58"/>
      <c r="N6" s="54"/>
      <c r="P6" s="54"/>
    </row>
    <row r="7" spans="1:16" s="5" customFormat="1" ht="12" customHeight="1">
      <c r="A7" s="56"/>
      <c r="B7" s="57"/>
      <c r="C7" s="61"/>
      <c r="D7" s="62"/>
      <c r="E7" s="44"/>
      <c r="F7" s="63"/>
      <c r="G7" s="4"/>
      <c r="H7" s="54"/>
      <c r="J7" s="54"/>
      <c r="L7" s="54"/>
      <c r="M7" s="58"/>
      <c r="N7" s="54"/>
      <c r="P7" s="54"/>
    </row>
    <row r="8" spans="1:16" s="5" customFormat="1" ht="12" customHeight="1">
      <c r="A8" s="55" t="s">
        <v>1</v>
      </c>
      <c r="B8" s="57" t="s">
        <v>85</v>
      </c>
      <c r="C8" s="59" t="s">
        <v>35</v>
      </c>
      <c r="D8" s="60"/>
      <c r="E8" s="44"/>
      <c r="F8" s="63">
        <v>64</v>
      </c>
      <c r="G8" s="4"/>
      <c r="H8" s="54"/>
      <c r="J8" s="54"/>
      <c r="L8" s="54"/>
      <c r="M8" s="58"/>
      <c r="N8" s="54"/>
      <c r="P8" s="54"/>
    </row>
    <row r="9" spans="1:16" s="5" customFormat="1" ht="12" customHeight="1">
      <c r="A9" s="56"/>
      <c r="B9" s="57"/>
      <c r="C9" s="61"/>
      <c r="D9" s="62"/>
      <c r="E9" s="44"/>
      <c r="F9" s="63"/>
      <c r="G9" s="4"/>
      <c r="H9" s="54"/>
      <c r="J9" s="54"/>
      <c r="L9" s="54"/>
      <c r="M9" s="58"/>
      <c r="N9" s="54"/>
      <c r="P9" s="54"/>
    </row>
    <row r="10" spans="1:16" s="5" customFormat="1" ht="12" customHeight="1">
      <c r="A10" s="55" t="s">
        <v>2</v>
      </c>
      <c r="B10" s="57" t="s">
        <v>90</v>
      </c>
      <c r="C10" s="59" t="s">
        <v>35</v>
      </c>
      <c r="D10" s="60"/>
      <c r="E10" s="44"/>
      <c r="F10" s="63">
        <v>64</v>
      </c>
      <c r="G10" s="6"/>
      <c r="H10" s="54"/>
      <c r="J10" s="54"/>
      <c r="L10" s="54"/>
      <c r="M10" s="58"/>
      <c r="N10" s="54"/>
      <c r="P10" s="54"/>
    </row>
    <row r="11" spans="1:16" s="5" customFormat="1" ht="12" customHeight="1">
      <c r="A11" s="56"/>
      <c r="B11" s="57"/>
      <c r="C11" s="61"/>
      <c r="D11" s="62"/>
      <c r="E11" s="44"/>
      <c r="F11" s="63"/>
      <c r="G11" s="6"/>
      <c r="H11" s="54"/>
      <c r="J11" s="54"/>
      <c r="L11" s="54"/>
      <c r="M11" s="58"/>
      <c r="N11" s="54"/>
      <c r="P11" s="54"/>
    </row>
    <row r="12" spans="1:16" ht="12" customHeight="1">
      <c r="A12" s="55" t="s">
        <v>3</v>
      </c>
      <c r="B12" s="57" t="s">
        <v>124</v>
      </c>
      <c r="C12" s="59" t="s">
        <v>35</v>
      </c>
      <c r="D12" s="60"/>
      <c r="E12" s="44"/>
      <c r="F12" s="63">
        <v>62</v>
      </c>
      <c r="G12" s="6"/>
      <c r="H12" s="54"/>
      <c r="I12" s="5"/>
      <c r="J12" s="54"/>
      <c r="K12" s="5"/>
      <c r="L12" s="54"/>
      <c r="M12" s="58"/>
      <c r="N12" s="54"/>
      <c r="P12" s="54"/>
    </row>
    <row r="13" spans="1:16" ht="12" customHeight="1">
      <c r="A13" s="56"/>
      <c r="B13" s="57"/>
      <c r="C13" s="61"/>
      <c r="D13" s="62"/>
      <c r="E13" s="44"/>
      <c r="F13" s="63"/>
      <c r="G13" s="6"/>
      <c r="H13" s="54"/>
      <c r="I13" s="5"/>
      <c r="J13" s="54"/>
      <c r="K13" s="5"/>
      <c r="L13" s="54"/>
      <c r="M13" s="58"/>
      <c r="N13" s="54"/>
      <c r="P13" s="54"/>
    </row>
    <row r="14" spans="1:16" s="5" customFormat="1" ht="12" customHeight="1">
      <c r="A14" s="55" t="s">
        <v>4</v>
      </c>
      <c r="B14" s="57" t="s">
        <v>89</v>
      </c>
      <c r="C14" s="59" t="s">
        <v>35</v>
      </c>
      <c r="D14" s="60"/>
      <c r="E14" s="44"/>
      <c r="F14" s="63">
        <v>62</v>
      </c>
      <c r="G14" s="6"/>
      <c r="H14" s="54"/>
      <c r="J14" s="54"/>
      <c r="L14" s="54"/>
      <c r="M14" s="58"/>
      <c r="N14" s="54"/>
      <c r="P14" s="54"/>
    </row>
    <row r="15" spans="1:16" s="5" customFormat="1" ht="12" customHeight="1">
      <c r="A15" s="56"/>
      <c r="B15" s="57"/>
      <c r="C15" s="61"/>
      <c r="D15" s="62"/>
      <c r="E15" s="44"/>
      <c r="F15" s="63"/>
      <c r="G15" s="6"/>
      <c r="H15" s="54"/>
      <c r="J15" s="54"/>
      <c r="L15" s="54"/>
      <c r="M15" s="58"/>
      <c r="N15" s="54"/>
      <c r="P15" s="54"/>
    </row>
    <row r="16" spans="1:16" s="5" customFormat="1" ht="12" customHeight="1">
      <c r="A16" s="55" t="s">
        <v>5</v>
      </c>
      <c r="B16" s="57" t="s">
        <v>94</v>
      </c>
      <c r="C16" s="59" t="s">
        <v>103</v>
      </c>
      <c r="D16" s="60"/>
      <c r="E16" s="44"/>
      <c r="F16" s="63">
        <v>58</v>
      </c>
      <c r="G16" s="6"/>
      <c r="H16" s="54"/>
      <c r="J16" s="54"/>
      <c r="L16" s="54"/>
      <c r="M16" s="58"/>
      <c r="N16" s="54"/>
      <c r="P16" s="54"/>
    </row>
    <row r="17" spans="1:16" s="5" customFormat="1" ht="12" customHeight="1">
      <c r="A17" s="56"/>
      <c r="B17" s="57"/>
      <c r="C17" s="61"/>
      <c r="D17" s="62"/>
      <c r="E17" s="44"/>
      <c r="F17" s="63"/>
      <c r="G17" s="6"/>
      <c r="H17" s="54"/>
      <c r="J17" s="54"/>
      <c r="L17" s="54"/>
      <c r="M17" s="58"/>
      <c r="N17" s="54"/>
      <c r="P17" s="54"/>
    </row>
    <row r="18" spans="1:16" s="5" customFormat="1" ht="12" customHeight="1">
      <c r="A18" s="55" t="s">
        <v>6</v>
      </c>
      <c r="B18" s="57" t="s">
        <v>91</v>
      </c>
      <c r="C18" s="59" t="s">
        <v>35</v>
      </c>
      <c r="D18" s="60"/>
      <c r="E18" s="44"/>
      <c r="F18" s="63">
        <v>56</v>
      </c>
      <c r="G18" s="6"/>
      <c r="H18" s="54"/>
      <c r="J18" s="54"/>
      <c r="L18" s="54"/>
      <c r="M18" s="58"/>
      <c r="N18" s="54"/>
      <c r="P18" s="54"/>
    </row>
    <row r="19" spans="1:16" s="5" customFormat="1" ht="12" customHeight="1">
      <c r="A19" s="56"/>
      <c r="B19" s="57"/>
      <c r="C19" s="61"/>
      <c r="D19" s="62"/>
      <c r="E19" s="44"/>
      <c r="F19" s="63"/>
      <c r="G19" s="6"/>
      <c r="H19" s="54"/>
      <c r="J19" s="54"/>
      <c r="L19" s="54"/>
      <c r="M19" s="58"/>
      <c r="N19" s="54"/>
      <c r="P19" s="54"/>
    </row>
    <row r="20" spans="1:16" s="5" customFormat="1" ht="12" customHeight="1">
      <c r="A20" s="55" t="s">
        <v>7</v>
      </c>
      <c r="B20" s="57" t="s">
        <v>98</v>
      </c>
      <c r="C20" s="59" t="s">
        <v>104</v>
      </c>
      <c r="D20" s="60"/>
      <c r="E20" s="44"/>
      <c r="F20" s="63">
        <v>47</v>
      </c>
      <c r="G20" s="6"/>
      <c r="H20" s="54"/>
      <c r="J20" s="54"/>
      <c r="L20" s="54"/>
      <c r="M20" s="58"/>
      <c r="N20" s="54"/>
      <c r="P20" s="54"/>
    </row>
    <row r="21" spans="1:16" s="5" customFormat="1" ht="12" customHeight="1">
      <c r="A21" s="56"/>
      <c r="B21" s="57"/>
      <c r="C21" s="61"/>
      <c r="D21" s="62"/>
      <c r="E21" s="44"/>
      <c r="F21" s="63"/>
      <c r="G21" s="6"/>
      <c r="H21" s="54"/>
      <c r="J21" s="54"/>
      <c r="L21" s="54"/>
      <c r="M21" s="58"/>
      <c r="N21" s="54"/>
      <c r="P21" s="54"/>
    </row>
    <row r="22" spans="1:16" s="5" customFormat="1" ht="12" customHeight="1">
      <c r="A22" s="55" t="s">
        <v>8</v>
      </c>
      <c r="B22" s="57" t="s">
        <v>86</v>
      </c>
      <c r="C22" s="59" t="s">
        <v>104</v>
      </c>
      <c r="D22" s="60"/>
      <c r="E22" s="44"/>
      <c r="F22" s="63">
        <v>46</v>
      </c>
      <c r="G22" s="6"/>
      <c r="H22" s="54"/>
      <c r="J22" s="54"/>
      <c r="L22" s="54"/>
      <c r="M22" s="58"/>
      <c r="N22" s="54"/>
      <c r="P22" s="54"/>
    </row>
    <row r="23" spans="1:16" s="5" customFormat="1" ht="12" customHeight="1">
      <c r="A23" s="56"/>
      <c r="B23" s="57"/>
      <c r="C23" s="61"/>
      <c r="D23" s="62"/>
      <c r="E23" s="44"/>
      <c r="F23" s="63"/>
      <c r="G23" s="6"/>
      <c r="H23" s="54"/>
      <c r="J23" s="54"/>
      <c r="L23" s="54"/>
      <c r="M23" s="58"/>
      <c r="N23" s="54"/>
      <c r="P23" s="54"/>
    </row>
    <row r="24" spans="1:16" s="5" customFormat="1" ht="12" customHeight="1">
      <c r="A24" s="55" t="s">
        <v>9</v>
      </c>
      <c r="B24" s="64" t="s">
        <v>99</v>
      </c>
      <c r="C24" s="59" t="s">
        <v>35</v>
      </c>
      <c r="D24" s="60"/>
      <c r="E24" s="44"/>
      <c r="F24" s="63">
        <v>41</v>
      </c>
      <c r="G24" s="6"/>
      <c r="H24" s="54"/>
      <c r="J24" s="54"/>
      <c r="L24" s="54"/>
      <c r="M24" s="58"/>
      <c r="N24" s="54"/>
      <c r="P24" s="54"/>
    </row>
    <row r="25" spans="1:16" s="5" customFormat="1" ht="12" customHeight="1">
      <c r="A25" s="56"/>
      <c r="B25" s="64"/>
      <c r="C25" s="61"/>
      <c r="D25" s="62"/>
      <c r="E25" s="44"/>
      <c r="F25" s="63"/>
      <c r="G25" s="6"/>
      <c r="H25" s="54"/>
      <c r="J25" s="54"/>
      <c r="L25" s="54"/>
      <c r="M25" s="58"/>
      <c r="N25" s="54"/>
      <c r="P25" s="54"/>
    </row>
    <row r="26" spans="1:16" s="5" customFormat="1" ht="12" customHeight="1">
      <c r="A26" s="55" t="s">
        <v>10</v>
      </c>
      <c r="B26" s="57" t="s">
        <v>93</v>
      </c>
      <c r="C26" s="59" t="s">
        <v>35</v>
      </c>
      <c r="D26" s="60"/>
      <c r="E26" s="44"/>
      <c r="F26" s="63">
        <v>40</v>
      </c>
      <c r="G26" s="6"/>
      <c r="H26" s="54"/>
      <c r="J26" s="54"/>
      <c r="L26" s="54"/>
      <c r="M26" s="58"/>
      <c r="N26" s="54"/>
      <c r="P26" s="54"/>
    </row>
    <row r="27" spans="1:16" s="5" customFormat="1" ht="12" customHeight="1">
      <c r="A27" s="56"/>
      <c r="B27" s="57"/>
      <c r="C27" s="61"/>
      <c r="D27" s="62"/>
      <c r="E27" s="44"/>
      <c r="F27" s="63"/>
      <c r="G27" s="6"/>
      <c r="H27" s="54"/>
      <c r="J27" s="54"/>
      <c r="L27" s="54"/>
      <c r="M27" s="58"/>
      <c r="N27" s="54"/>
      <c r="P27" s="54"/>
    </row>
    <row r="28" spans="1:16" s="5" customFormat="1" ht="12" customHeight="1">
      <c r="A28" s="55" t="s">
        <v>11</v>
      </c>
      <c r="B28" s="57" t="s">
        <v>97</v>
      </c>
      <c r="C28" s="59" t="s">
        <v>117</v>
      </c>
      <c r="D28" s="60"/>
      <c r="E28" s="44"/>
      <c r="F28" s="63">
        <v>36</v>
      </c>
      <c r="G28" s="6"/>
      <c r="H28" s="54"/>
      <c r="J28" s="54"/>
      <c r="L28" s="54"/>
      <c r="M28" s="58"/>
      <c r="N28" s="54"/>
      <c r="P28" s="54"/>
    </row>
    <row r="29" spans="1:16" s="5" customFormat="1" ht="12" customHeight="1">
      <c r="A29" s="56"/>
      <c r="B29" s="57"/>
      <c r="C29" s="61"/>
      <c r="D29" s="62"/>
      <c r="E29" s="44"/>
      <c r="F29" s="63"/>
      <c r="G29" s="6"/>
      <c r="H29" s="54"/>
      <c r="J29" s="54"/>
      <c r="L29" s="54"/>
      <c r="M29" s="58"/>
      <c r="N29" s="54"/>
      <c r="P29" s="54"/>
    </row>
    <row r="30" spans="1:16" s="5" customFormat="1" ht="12" customHeight="1">
      <c r="A30" s="55" t="s">
        <v>12</v>
      </c>
      <c r="B30" s="57" t="s">
        <v>92</v>
      </c>
      <c r="C30" s="59" t="s">
        <v>35</v>
      </c>
      <c r="D30" s="60"/>
      <c r="E30" s="44"/>
      <c r="F30" s="63">
        <v>33</v>
      </c>
      <c r="G30" s="6"/>
      <c r="H30" s="54"/>
      <c r="J30" s="54"/>
      <c r="L30" s="54"/>
      <c r="M30" s="58"/>
      <c r="N30" s="54"/>
      <c r="P30" s="54"/>
    </row>
    <row r="31" spans="1:16" s="5" customFormat="1" ht="12" customHeight="1">
      <c r="A31" s="56"/>
      <c r="B31" s="57"/>
      <c r="C31" s="61"/>
      <c r="D31" s="62"/>
      <c r="E31" s="44"/>
      <c r="F31" s="63"/>
      <c r="G31" s="6"/>
      <c r="H31" s="54"/>
      <c r="J31" s="54"/>
      <c r="L31" s="54"/>
      <c r="M31" s="58"/>
      <c r="N31" s="54"/>
      <c r="P31" s="54"/>
    </row>
    <row r="32" spans="1:16" s="5" customFormat="1" ht="12" customHeight="1">
      <c r="A32" s="55" t="s">
        <v>13</v>
      </c>
      <c r="B32" s="57" t="s">
        <v>95</v>
      </c>
      <c r="C32" s="59" t="s">
        <v>35</v>
      </c>
      <c r="D32" s="60"/>
      <c r="E32" s="44"/>
      <c r="F32" s="63">
        <v>32</v>
      </c>
      <c r="G32" s="6"/>
      <c r="H32" s="54"/>
      <c r="J32" s="54"/>
      <c r="L32" s="54"/>
      <c r="M32" s="58"/>
      <c r="N32" s="54"/>
      <c r="P32" s="54"/>
    </row>
    <row r="33" spans="1:16" s="5" customFormat="1" ht="12" customHeight="1">
      <c r="A33" s="56"/>
      <c r="B33" s="57"/>
      <c r="C33" s="61"/>
      <c r="D33" s="62"/>
      <c r="E33" s="44"/>
      <c r="F33" s="63"/>
      <c r="G33" s="6"/>
      <c r="H33" s="54"/>
      <c r="J33" s="54"/>
      <c r="L33" s="54"/>
      <c r="M33" s="58"/>
      <c r="N33" s="54"/>
      <c r="P33" s="54"/>
    </row>
    <row r="34" spans="1:16" s="5" customFormat="1" ht="12" customHeight="1">
      <c r="A34" s="55" t="s">
        <v>14</v>
      </c>
      <c r="B34" s="57" t="s">
        <v>102</v>
      </c>
      <c r="C34" s="59" t="s">
        <v>35</v>
      </c>
      <c r="D34" s="60"/>
      <c r="E34" s="44"/>
      <c r="F34" s="63">
        <v>28</v>
      </c>
      <c r="G34" s="6"/>
      <c r="H34" s="54"/>
      <c r="J34" s="54"/>
      <c r="L34" s="54"/>
      <c r="M34" s="58"/>
      <c r="N34" s="54"/>
      <c r="P34" s="54"/>
    </row>
    <row r="35" spans="1:16" s="5" customFormat="1" ht="12" customHeight="1">
      <c r="A35" s="56"/>
      <c r="B35" s="57"/>
      <c r="C35" s="61"/>
      <c r="D35" s="62"/>
      <c r="E35" s="44"/>
      <c r="F35" s="63"/>
      <c r="G35" s="6"/>
      <c r="H35" s="54"/>
      <c r="J35" s="54"/>
      <c r="L35" s="54"/>
      <c r="M35" s="58"/>
      <c r="N35" s="54"/>
      <c r="P35" s="54"/>
    </row>
    <row r="36" spans="1:16" s="5" customFormat="1" ht="12" customHeight="1">
      <c r="A36" s="55" t="s">
        <v>15</v>
      </c>
      <c r="B36" s="57" t="s">
        <v>96</v>
      </c>
      <c r="C36" s="59" t="s">
        <v>71</v>
      </c>
      <c r="D36" s="60"/>
      <c r="E36" s="44"/>
      <c r="F36" s="63">
        <v>24</v>
      </c>
      <c r="G36" s="6"/>
      <c r="H36" s="54"/>
      <c r="J36" s="54"/>
      <c r="L36" s="54"/>
      <c r="M36" s="58"/>
      <c r="N36" s="54"/>
      <c r="P36" s="54"/>
    </row>
    <row r="37" spans="1:16" s="5" customFormat="1" ht="12" customHeight="1">
      <c r="A37" s="56"/>
      <c r="B37" s="57"/>
      <c r="C37" s="61"/>
      <c r="D37" s="62"/>
      <c r="E37" s="44"/>
      <c r="F37" s="63"/>
      <c r="G37" s="6"/>
      <c r="H37" s="54"/>
      <c r="J37" s="54"/>
      <c r="L37" s="54"/>
      <c r="M37" s="58"/>
      <c r="N37" s="54"/>
      <c r="P37" s="54"/>
    </row>
    <row r="38" spans="1:16" s="5" customFormat="1" ht="12" customHeight="1">
      <c r="A38" s="55" t="s">
        <v>16</v>
      </c>
      <c r="B38" s="57" t="s">
        <v>87</v>
      </c>
      <c r="C38" s="59" t="s">
        <v>35</v>
      </c>
      <c r="D38" s="60"/>
      <c r="E38" s="44"/>
      <c r="F38" s="63">
        <v>23</v>
      </c>
      <c r="G38" s="6"/>
      <c r="H38" s="54"/>
      <c r="J38" s="54"/>
      <c r="L38" s="54"/>
      <c r="M38" s="58"/>
      <c r="N38" s="54"/>
      <c r="P38" s="54"/>
    </row>
    <row r="39" spans="1:16" s="5" customFormat="1" ht="12" customHeight="1">
      <c r="A39" s="56"/>
      <c r="B39" s="57"/>
      <c r="C39" s="61"/>
      <c r="D39" s="62"/>
      <c r="E39" s="44"/>
      <c r="F39" s="63"/>
      <c r="G39" s="6"/>
      <c r="H39" s="54"/>
      <c r="J39" s="54"/>
      <c r="L39" s="54"/>
      <c r="M39" s="58"/>
      <c r="N39" s="54"/>
      <c r="P39" s="54"/>
    </row>
    <row r="40" spans="1:16" ht="12" customHeight="1">
      <c r="A40" s="55" t="s">
        <v>17</v>
      </c>
      <c r="B40" s="57" t="s">
        <v>123</v>
      </c>
      <c r="C40" s="59" t="s">
        <v>117</v>
      </c>
      <c r="D40" s="60"/>
      <c r="E40" s="44"/>
      <c r="F40" s="63">
        <v>18</v>
      </c>
      <c r="G40" s="6"/>
      <c r="H40" s="54"/>
      <c r="I40" s="5"/>
      <c r="J40" s="54"/>
      <c r="K40" s="5"/>
      <c r="L40" s="54"/>
      <c r="M40" s="58"/>
      <c r="N40" s="54"/>
      <c r="P40" s="54"/>
    </row>
    <row r="41" spans="1:16" ht="12" customHeight="1">
      <c r="A41" s="56"/>
      <c r="B41" s="57"/>
      <c r="C41" s="61"/>
      <c r="D41" s="62"/>
      <c r="E41" s="44"/>
      <c r="F41" s="63"/>
      <c r="G41" s="6"/>
      <c r="H41" s="54"/>
      <c r="I41" s="5"/>
      <c r="J41" s="54"/>
      <c r="K41" s="5"/>
      <c r="L41" s="54"/>
      <c r="M41" s="58"/>
      <c r="N41" s="54"/>
      <c r="P41" s="54"/>
    </row>
    <row r="42" spans="1:16" s="5" customFormat="1" ht="12" customHeight="1">
      <c r="A42" s="55" t="s">
        <v>18</v>
      </c>
      <c r="B42" s="57" t="s">
        <v>100</v>
      </c>
      <c r="C42" s="59" t="s">
        <v>104</v>
      </c>
      <c r="D42" s="60"/>
      <c r="E42" s="44"/>
      <c r="F42" s="63">
        <v>18</v>
      </c>
      <c r="G42" s="6"/>
      <c r="H42" s="54"/>
      <c r="J42" s="54"/>
      <c r="L42" s="54"/>
      <c r="M42" s="58"/>
      <c r="N42" s="54"/>
      <c r="P42" s="54"/>
    </row>
    <row r="43" spans="1:16" s="5" customFormat="1" ht="12" customHeight="1">
      <c r="A43" s="56"/>
      <c r="B43" s="57"/>
      <c r="C43" s="61"/>
      <c r="D43" s="62"/>
      <c r="E43" s="44"/>
      <c r="F43" s="63"/>
      <c r="G43" s="6"/>
      <c r="H43" s="54"/>
      <c r="J43" s="54"/>
      <c r="L43" s="54"/>
      <c r="M43" s="58"/>
      <c r="N43" s="54"/>
      <c r="P43" s="54"/>
    </row>
    <row r="44" spans="1:16" s="5" customFormat="1" ht="12" customHeight="1">
      <c r="A44" s="55" t="s">
        <v>19</v>
      </c>
      <c r="B44" s="57" t="s">
        <v>118</v>
      </c>
      <c r="C44" s="59" t="s">
        <v>108</v>
      </c>
      <c r="D44" s="60"/>
      <c r="E44" s="44"/>
      <c r="F44" s="63">
        <v>15</v>
      </c>
      <c r="G44" s="6"/>
      <c r="H44" s="54"/>
      <c r="J44" s="54"/>
      <c r="L44" s="54"/>
      <c r="M44" s="58"/>
      <c r="N44" s="54"/>
      <c r="P44" s="54"/>
    </row>
    <row r="45" spans="1:16" s="5" customFormat="1" ht="12" customHeight="1">
      <c r="A45" s="56"/>
      <c r="B45" s="57"/>
      <c r="C45" s="61"/>
      <c r="D45" s="62"/>
      <c r="E45" s="44"/>
      <c r="F45" s="63"/>
      <c r="G45" s="6"/>
      <c r="H45" s="54"/>
      <c r="J45" s="54"/>
      <c r="L45" s="54"/>
      <c r="M45" s="58"/>
      <c r="N45" s="54"/>
      <c r="P45" s="54"/>
    </row>
    <row r="46" spans="1:16" s="5" customFormat="1" ht="12" customHeight="1">
      <c r="A46" s="55" t="s">
        <v>20</v>
      </c>
      <c r="B46" s="57" t="s">
        <v>119</v>
      </c>
      <c r="C46" s="59" t="s">
        <v>117</v>
      </c>
      <c r="D46" s="60"/>
      <c r="E46" s="44"/>
      <c r="F46" s="63">
        <v>12</v>
      </c>
      <c r="G46" s="6"/>
      <c r="H46" s="54"/>
      <c r="J46" s="54"/>
      <c r="L46" s="54"/>
      <c r="M46" s="58"/>
      <c r="N46" s="54"/>
      <c r="P46" s="54"/>
    </row>
    <row r="47" spans="1:16" s="5" customFormat="1" ht="12" customHeight="1">
      <c r="A47" s="56"/>
      <c r="B47" s="57"/>
      <c r="C47" s="61"/>
      <c r="D47" s="62"/>
      <c r="E47" s="44"/>
      <c r="F47" s="63"/>
      <c r="G47" s="6"/>
      <c r="H47" s="54"/>
      <c r="J47" s="54"/>
      <c r="L47" s="54"/>
      <c r="M47" s="58"/>
      <c r="N47" s="54"/>
      <c r="P47" s="54"/>
    </row>
    <row r="48" spans="1:16" s="5" customFormat="1" ht="12" customHeight="1">
      <c r="A48" s="55" t="s">
        <v>21</v>
      </c>
      <c r="B48" s="57" t="s">
        <v>120</v>
      </c>
      <c r="C48" s="59" t="s">
        <v>108</v>
      </c>
      <c r="D48" s="60"/>
      <c r="E48" s="44"/>
      <c r="F48" s="63">
        <v>11</v>
      </c>
      <c r="G48" s="6"/>
      <c r="H48" s="54"/>
      <c r="J48" s="54"/>
      <c r="L48" s="54"/>
      <c r="M48" s="58"/>
      <c r="N48" s="54"/>
      <c r="P48" s="54"/>
    </row>
    <row r="49" spans="1:16" s="5" customFormat="1" ht="12" customHeight="1">
      <c r="A49" s="56"/>
      <c r="B49" s="57"/>
      <c r="C49" s="61"/>
      <c r="D49" s="62"/>
      <c r="E49" s="44"/>
      <c r="F49" s="63"/>
      <c r="G49" s="6"/>
      <c r="H49" s="54"/>
      <c r="J49" s="54"/>
      <c r="L49" s="54"/>
      <c r="M49" s="58"/>
      <c r="N49" s="54"/>
      <c r="P49" s="54"/>
    </row>
    <row r="50" spans="1:16" ht="12" customHeight="1">
      <c r="A50" s="55" t="s">
        <v>22</v>
      </c>
      <c r="B50" s="57" t="s">
        <v>101</v>
      </c>
      <c r="C50" s="59" t="s">
        <v>35</v>
      </c>
      <c r="D50" s="60"/>
      <c r="E50" s="44"/>
      <c r="F50" s="63">
        <v>8</v>
      </c>
      <c r="G50" s="6"/>
      <c r="H50" s="54"/>
      <c r="I50" s="5"/>
      <c r="J50" s="54"/>
      <c r="K50" s="5"/>
      <c r="L50" s="54"/>
      <c r="M50" s="58"/>
      <c r="N50" s="54"/>
      <c r="P50" s="54"/>
    </row>
    <row r="51" spans="1:16" ht="12" customHeight="1">
      <c r="A51" s="56"/>
      <c r="B51" s="57"/>
      <c r="C51" s="61"/>
      <c r="D51" s="62"/>
      <c r="E51" s="44"/>
      <c r="F51" s="63"/>
      <c r="G51" s="6"/>
      <c r="H51" s="54"/>
      <c r="I51" s="5"/>
      <c r="J51" s="54"/>
      <c r="K51" s="5"/>
      <c r="L51" s="54"/>
      <c r="M51" s="58"/>
      <c r="N51" s="54"/>
      <c r="P51" s="54"/>
    </row>
    <row r="58" spans="1:16" ht="12" customHeight="1">
      <c r="A58" s="55" t="s">
        <v>24</v>
      </c>
      <c r="B58" s="57" t="s">
        <v>23</v>
      </c>
      <c r="C58" s="59"/>
      <c r="D58" s="60"/>
      <c r="E58" s="44"/>
      <c r="F58" s="63"/>
      <c r="G58" s="6"/>
      <c r="H58" s="54"/>
      <c r="I58" s="5"/>
      <c r="J58" s="54"/>
      <c r="K58" s="5"/>
      <c r="L58" s="54"/>
      <c r="M58" s="58"/>
      <c r="N58" s="54"/>
      <c r="P58" s="54"/>
    </row>
    <row r="59" spans="1:16" ht="12" customHeight="1">
      <c r="A59" s="56"/>
      <c r="B59" s="57"/>
      <c r="C59" s="61"/>
      <c r="D59" s="62"/>
      <c r="E59" s="44"/>
      <c r="F59" s="63"/>
      <c r="G59" s="6"/>
      <c r="H59" s="54"/>
      <c r="I59" s="5"/>
      <c r="J59" s="54"/>
      <c r="K59" s="5"/>
      <c r="L59" s="54"/>
      <c r="M59" s="58"/>
      <c r="N59" s="54"/>
      <c r="P59" s="54"/>
    </row>
  </sheetData>
  <mergeCells count="247">
    <mergeCell ref="B1:J1"/>
    <mergeCell ref="M6:M7"/>
    <mergeCell ref="M8:M9"/>
    <mergeCell ref="M10:M11"/>
    <mergeCell ref="M16:M17"/>
    <mergeCell ref="M14:M15"/>
    <mergeCell ref="M18:M19"/>
    <mergeCell ref="M28:M29"/>
    <mergeCell ref="C6:D7"/>
    <mergeCell ref="C8:D9"/>
    <mergeCell ref="C10:D11"/>
    <mergeCell ref="C14:D15"/>
    <mergeCell ref="C18:D19"/>
    <mergeCell ref="C28:D29"/>
    <mergeCell ref="L4:L5"/>
    <mergeCell ref="N4:N5"/>
    <mergeCell ref="A6:A7"/>
    <mergeCell ref="H6:H7"/>
    <mergeCell ref="J6:J7"/>
    <mergeCell ref="H4:H5"/>
    <mergeCell ref="J4:J5"/>
    <mergeCell ref="L6:L7"/>
    <mergeCell ref="N6:N7"/>
    <mergeCell ref="F6:F7"/>
    <mergeCell ref="F2:F5"/>
    <mergeCell ref="A8:A9"/>
    <mergeCell ref="B6:B7"/>
    <mergeCell ref="L8:L9"/>
    <mergeCell ref="N8:N9"/>
    <mergeCell ref="A10:A11"/>
    <mergeCell ref="B10:B11"/>
    <mergeCell ref="H10:H11"/>
    <mergeCell ref="J10:J11"/>
    <mergeCell ref="H8:H9"/>
    <mergeCell ref="J8:J9"/>
    <mergeCell ref="L10:L11"/>
    <mergeCell ref="N10:N11"/>
    <mergeCell ref="F8:F9"/>
    <mergeCell ref="F10:F11"/>
    <mergeCell ref="B8:B9"/>
    <mergeCell ref="N14:N15"/>
    <mergeCell ref="A18:A19"/>
    <mergeCell ref="H18:H19"/>
    <mergeCell ref="J18:J19"/>
    <mergeCell ref="H14:H15"/>
    <mergeCell ref="J14:J15"/>
    <mergeCell ref="L18:L19"/>
    <mergeCell ref="N18:N19"/>
    <mergeCell ref="F14:F15"/>
    <mergeCell ref="F18:F19"/>
    <mergeCell ref="A14:A15"/>
    <mergeCell ref="B14:B15"/>
    <mergeCell ref="L14:L15"/>
    <mergeCell ref="A16:A17"/>
    <mergeCell ref="B16:B17"/>
    <mergeCell ref="L16:L17"/>
    <mergeCell ref="N16:N17"/>
    <mergeCell ref="H16:H17"/>
    <mergeCell ref="J16:J17"/>
    <mergeCell ref="F16:F17"/>
    <mergeCell ref="C16:D17"/>
    <mergeCell ref="B18:B19"/>
    <mergeCell ref="L28:L29"/>
    <mergeCell ref="N28:N29"/>
    <mergeCell ref="A30:A31"/>
    <mergeCell ref="B30:B31"/>
    <mergeCell ref="H30:H31"/>
    <mergeCell ref="J30:J31"/>
    <mergeCell ref="H28:H29"/>
    <mergeCell ref="J28:J29"/>
    <mergeCell ref="M30:M31"/>
    <mergeCell ref="C30:D31"/>
    <mergeCell ref="L30:L31"/>
    <mergeCell ref="N30:N31"/>
    <mergeCell ref="F28:F29"/>
    <mergeCell ref="F30:F31"/>
    <mergeCell ref="B28:B29"/>
    <mergeCell ref="A20:A21"/>
    <mergeCell ref="M20:M21"/>
    <mergeCell ref="L20:L21"/>
    <mergeCell ref="N20:N21"/>
    <mergeCell ref="A32:A33"/>
    <mergeCell ref="H32:H33"/>
    <mergeCell ref="J32:J33"/>
    <mergeCell ref="H20:H21"/>
    <mergeCell ref="J20:J21"/>
    <mergeCell ref="M32:M33"/>
    <mergeCell ref="L32:L33"/>
    <mergeCell ref="N32:N33"/>
    <mergeCell ref="F20:F21"/>
    <mergeCell ref="F32:F33"/>
    <mergeCell ref="A28:A29"/>
    <mergeCell ref="N22:N23"/>
    <mergeCell ref="A38:A39"/>
    <mergeCell ref="B20:B21"/>
    <mergeCell ref="H38:H39"/>
    <mergeCell ref="J38:J39"/>
    <mergeCell ref="H22:H23"/>
    <mergeCell ref="J22:J23"/>
    <mergeCell ref="M38:M39"/>
    <mergeCell ref="C20:D21"/>
    <mergeCell ref="L38:L39"/>
    <mergeCell ref="N38:N39"/>
    <mergeCell ref="F22:F23"/>
    <mergeCell ref="F38:F39"/>
    <mergeCell ref="A24:A25"/>
    <mergeCell ref="B32:B33"/>
    <mergeCell ref="M24:M25"/>
    <mergeCell ref="C32:D33"/>
    <mergeCell ref="L24:L25"/>
    <mergeCell ref="N24:N25"/>
    <mergeCell ref="A36:A37"/>
    <mergeCell ref="M36:M37"/>
    <mergeCell ref="C36:D37"/>
    <mergeCell ref="L36:L37"/>
    <mergeCell ref="N36:N37"/>
    <mergeCell ref="A22:A23"/>
    <mergeCell ref="B36:B37"/>
    <mergeCell ref="H36:H37"/>
    <mergeCell ref="J36:J37"/>
    <mergeCell ref="H24:H25"/>
    <mergeCell ref="J24:J25"/>
    <mergeCell ref="M22:M23"/>
    <mergeCell ref="C22:D23"/>
    <mergeCell ref="L22:L23"/>
    <mergeCell ref="F24:F25"/>
    <mergeCell ref="F36:F37"/>
    <mergeCell ref="N34:N35"/>
    <mergeCell ref="F44:F45"/>
    <mergeCell ref="F34:F35"/>
    <mergeCell ref="A42:A43"/>
    <mergeCell ref="B24:B25"/>
    <mergeCell ref="M42:M43"/>
    <mergeCell ref="C24:D25"/>
    <mergeCell ref="L42:L43"/>
    <mergeCell ref="N42:N43"/>
    <mergeCell ref="A26:A27"/>
    <mergeCell ref="B42:B43"/>
    <mergeCell ref="H26:H27"/>
    <mergeCell ref="J26:J27"/>
    <mergeCell ref="H42:H43"/>
    <mergeCell ref="J42:J43"/>
    <mergeCell ref="M26:M27"/>
    <mergeCell ref="C42:D43"/>
    <mergeCell ref="L26:L27"/>
    <mergeCell ref="N26:N27"/>
    <mergeCell ref="F42:F43"/>
    <mergeCell ref="F26:F27"/>
    <mergeCell ref="A34:A35"/>
    <mergeCell ref="B34:B35"/>
    <mergeCell ref="H34:H35"/>
    <mergeCell ref="J34:J35"/>
    <mergeCell ref="H44:H45"/>
    <mergeCell ref="J44:J45"/>
    <mergeCell ref="M34:M35"/>
    <mergeCell ref="C34:D35"/>
    <mergeCell ref="L34:L35"/>
    <mergeCell ref="A46:A47"/>
    <mergeCell ref="B38:B39"/>
    <mergeCell ref="M46:M47"/>
    <mergeCell ref="C38:D39"/>
    <mergeCell ref="L46:L47"/>
    <mergeCell ref="N46:N47"/>
    <mergeCell ref="A48:A49"/>
    <mergeCell ref="H48:H49"/>
    <mergeCell ref="J48:J49"/>
    <mergeCell ref="H46:H47"/>
    <mergeCell ref="J46:J47"/>
    <mergeCell ref="M48:M49"/>
    <mergeCell ref="L48:L49"/>
    <mergeCell ref="N48:N49"/>
    <mergeCell ref="F46:F47"/>
    <mergeCell ref="F48:F49"/>
    <mergeCell ref="C48:D49"/>
    <mergeCell ref="A44:A45"/>
    <mergeCell ref="B44:B45"/>
    <mergeCell ref="M44:M45"/>
    <mergeCell ref="C44:D45"/>
    <mergeCell ref="L44:L45"/>
    <mergeCell ref="N44:N45"/>
    <mergeCell ref="A50:A51"/>
    <mergeCell ref="B50:B51"/>
    <mergeCell ref="M50:M51"/>
    <mergeCell ref="C50:D51"/>
    <mergeCell ref="L50:L51"/>
    <mergeCell ref="N50:N51"/>
    <mergeCell ref="A40:A41"/>
    <mergeCell ref="B22:B23"/>
    <mergeCell ref="H40:H41"/>
    <mergeCell ref="J40:J41"/>
    <mergeCell ref="H50:H51"/>
    <mergeCell ref="J50:J51"/>
    <mergeCell ref="M40:M41"/>
    <mergeCell ref="C40:D41"/>
    <mergeCell ref="L40:L41"/>
    <mergeCell ref="N40:N41"/>
    <mergeCell ref="F50:F51"/>
    <mergeCell ref="F40:F41"/>
    <mergeCell ref="B26:B27"/>
    <mergeCell ref="C26:D27"/>
    <mergeCell ref="B40:B41"/>
    <mergeCell ref="B46:B47"/>
    <mergeCell ref="C46:D47"/>
    <mergeCell ref="B48:B49"/>
    <mergeCell ref="A12:A13"/>
    <mergeCell ref="B12:B13"/>
    <mergeCell ref="M12:M13"/>
    <mergeCell ref="C12:D13"/>
    <mergeCell ref="L12:L13"/>
    <mergeCell ref="N12:N13"/>
    <mergeCell ref="H12:H13"/>
    <mergeCell ref="J12:J13"/>
    <mergeCell ref="F12:F13"/>
    <mergeCell ref="A58:A59"/>
    <mergeCell ref="B58:B59"/>
    <mergeCell ref="H58:H59"/>
    <mergeCell ref="J58:J59"/>
    <mergeCell ref="M58:M59"/>
    <mergeCell ref="C58:D59"/>
    <mergeCell ref="L58:L59"/>
    <mergeCell ref="N58:N59"/>
    <mergeCell ref="F58:F59"/>
    <mergeCell ref="P58:P59"/>
    <mergeCell ref="P20:P21"/>
    <mergeCell ref="P32:P33"/>
    <mergeCell ref="P24:P25"/>
    <mergeCell ref="P36:P37"/>
    <mergeCell ref="P22:P23"/>
    <mergeCell ref="P38:P39"/>
    <mergeCell ref="P42:P43"/>
    <mergeCell ref="P26:P27"/>
    <mergeCell ref="P44:P45"/>
    <mergeCell ref="P2:P5"/>
    <mergeCell ref="P34:P35"/>
    <mergeCell ref="P46:P47"/>
    <mergeCell ref="P48:P49"/>
    <mergeCell ref="P50:P51"/>
    <mergeCell ref="P40:P41"/>
    <mergeCell ref="P12:P13"/>
    <mergeCell ref="P6:P7"/>
    <mergeCell ref="P8:P9"/>
    <mergeCell ref="P10:P11"/>
    <mergeCell ref="P16:P17"/>
    <mergeCell ref="P14:P15"/>
    <mergeCell ref="P18:P19"/>
    <mergeCell ref="P28:P29"/>
    <mergeCell ref="P30:P31"/>
  </mergeCells>
  <conditionalFormatting sqref="G6:G51 G58:G59">
    <cfRule type="cellIs" dxfId="7" priority="4" operator="between">
      <formula>36</formula>
      <formula>80</formula>
    </cfRule>
  </conditionalFormatting>
  <conditionalFormatting sqref="G6:G51 G58:G59">
    <cfRule type="cellIs" dxfId="6" priority="1" operator="between">
      <formula>36</formula>
      <formula>99</formula>
    </cfRule>
    <cfRule type="cellIs" dxfId="5" priority="2" operator="between">
      <formula>30</formula>
      <formula>35.99</formula>
    </cfRule>
    <cfRule type="cellIs" dxfId="4" priority="3" operator="between">
      <formula>25</formula>
      <formula>29.99</formula>
    </cfRule>
  </conditionalFormatting>
  <pageMargins left="0.11811023622047245" right="0.11811023622047245" top="0.78740157480314965" bottom="0.78740157480314965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60"/>
  <sheetViews>
    <sheetView tabSelected="1" topLeftCell="A2" workbookViewId="0">
      <pane xSplit="5" topLeftCell="V1" activePane="topRight" state="frozen"/>
      <selection activeCell="A4" sqref="A4"/>
      <selection pane="topRight" activeCell="B24" sqref="B24"/>
    </sheetView>
  </sheetViews>
  <sheetFormatPr baseColWidth="10" defaultRowHeight="15"/>
  <cols>
    <col min="1" max="1" width="4.42578125" customWidth="1"/>
    <col min="2" max="2" width="18.42578125" bestFit="1" customWidth="1"/>
    <col min="3" max="3" width="14.140625" customWidth="1"/>
    <col min="4" max="4" width="8.42578125" style="17" bestFit="1" customWidth="1"/>
    <col min="5" max="5" width="19.7109375" style="20" bestFit="1" customWidth="1"/>
    <col min="6" max="6" width="1.7109375" style="2" customWidth="1"/>
    <col min="7" max="7" width="5" style="17" customWidth="1"/>
    <col min="8" max="8" width="1.5703125" customWidth="1"/>
    <col min="9" max="9" width="5" style="17" customWidth="1"/>
    <col min="10" max="10" width="1.7109375" customWidth="1"/>
    <col min="11" max="11" width="6.28515625" style="17" customWidth="1"/>
    <col min="12" max="12" width="1.140625" style="2" customWidth="1"/>
    <col min="13" max="14" width="6.28515625" style="17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69" width="6.28515625" customWidth="1"/>
  </cols>
  <sheetData>
    <row r="1" spans="1:37" ht="21">
      <c r="B1" s="68" t="s">
        <v>31</v>
      </c>
      <c r="C1" s="68"/>
      <c r="D1" s="68"/>
      <c r="E1" s="68"/>
      <c r="F1" s="68"/>
      <c r="G1" s="68"/>
      <c r="H1" s="68"/>
      <c r="I1" s="68"/>
    </row>
    <row r="2" spans="1:37">
      <c r="B2" s="8"/>
      <c r="C2" s="8"/>
      <c r="D2" s="15"/>
      <c r="E2" s="18"/>
      <c r="F2" s="10"/>
      <c r="G2" s="70" t="s">
        <v>78</v>
      </c>
      <c r="H2" s="71"/>
      <c r="I2" s="71"/>
      <c r="J2" s="71"/>
      <c r="K2" s="71"/>
      <c r="L2" s="71"/>
      <c r="M2" s="71"/>
      <c r="N2" s="42"/>
      <c r="P2" s="70" t="s">
        <v>83</v>
      </c>
      <c r="Q2" s="71"/>
      <c r="R2" s="71"/>
      <c r="S2" s="71"/>
      <c r="T2" s="71"/>
      <c r="U2" s="71"/>
      <c r="V2" s="71"/>
      <c r="X2" s="72" t="s">
        <v>80</v>
      </c>
      <c r="Y2" s="43"/>
      <c r="AA2" s="70" t="s">
        <v>84</v>
      </c>
      <c r="AB2" s="71"/>
      <c r="AC2" s="71"/>
      <c r="AD2" s="71"/>
      <c r="AE2" s="71"/>
      <c r="AF2" s="71"/>
      <c r="AG2" s="71"/>
      <c r="AI2" s="69" t="s">
        <v>81</v>
      </c>
      <c r="AJ2" s="48"/>
    </row>
    <row r="3" spans="1:37" ht="18.75">
      <c r="B3" s="11" t="s">
        <v>32</v>
      </c>
      <c r="C3" s="11"/>
      <c r="D3" s="16"/>
      <c r="E3" s="19" t="s">
        <v>23</v>
      </c>
      <c r="F3" s="10"/>
      <c r="G3" s="15"/>
      <c r="H3" s="8"/>
      <c r="I3" s="15"/>
      <c r="P3" s="15"/>
      <c r="Q3" s="8"/>
      <c r="R3" s="15"/>
      <c r="T3" s="17"/>
      <c r="U3" s="2"/>
      <c r="V3" s="17"/>
      <c r="W3" s="17"/>
      <c r="X3" s="72"/>
      <c r="Y3" s="43"/>
      <c r="AA3" s="15"/>
      <c r="AB3" s="8"/>
      <c r="AC3" s="15"/>
      <c r="AE3" s="17"/>
      <c r="AF3" s="2"/>
      <c r="AG3" s="17"/>
      <c r="AH3" s="17"/>
      <c r="AI3" s="69"/>
      <c r="AJ3" s="48"/>
    </row>
    <row r="4" spans="1:37" ht="15" customHeight="1">
      <c r="G4" s="65" t="s">
        <v>25</v>
      </c>
      <c r="I4" s="65" t="s">
        <v>26</v>
      </c>
      <c r="K4" s="65" t="s">
        <v>27</v>
      </c>
      <c r="L4" s="13"/>
      <c r="M4" s="65" t="s">
        <v>38</v>
      </c>
      <c r="N4" s="41"/>
      <c r="O4" s="38"/>
      <c r="P4" s="65" t="s">
        <v>25</v>
      </c>
      <c r="R4" s="65" t="s">
        <v>26</v>
      </c>
      <c r="T4" s="65" t="s">
        <v>27</v>
      </c>
      <c r="U4" s="13"/>
      <c r="V4" s="65" t="s">
        <v>79</v>
      </c>
      <c r="W4" s="35"/>
      <c r="X4" s="72"/>
      <c r="Y4" s="43"/>
      <c r="Z4" s="38"/>
      <c r="AA4" s="65" t="s">
        <v>25</v>
      </c>
      <c r="AC4" s="65" t="s">
        <v>26</v>
      </c>
      <c r="AE4" s="65" t="s">
        <v>27</v>
      </c>
      <c r="AF4" s="13"/>
      <c r="AG4" s="65" t="s">
        <v>82</v>
      </c>
      <c r="AH4" s="35"/>
      <c r="AI4" s="69"/>
      <c r="AJ4" s="48"/>
      <c r="AK4" s="38"/>
    </row>
    <row r="5" spans="1:37" ht="15.75">
      <c r="B5" t="s">
        <v>29</v>
      </c>
      <c r="C5" t="s">
        <v>37</v>
      </c>
      <c r="D5" s="17" t="s">
        <v>36</v>
      </c>
      <c r="E5" s="20" t="s">
        <v>30</v>
      </c>
      <c r="F5" s="3"/>
      <c r="G5" s="67"/>
      <c r="I5" s="66"/>
      <c r="K5" s="66"/>
      <c r="L5" s="13"/>
      <c r="M5" s="66"/>
      <c r="N5" s="47" t="s">
        <v>113</v>
      </c>
      <c r="O5" s="38"/>
      <c r="P5" s="67"/>
      <c r="R5" s="66"/>
      <c r="T5" s="66"/>
      <c r="U5" s="13"/>
      <c r="V5" s="66"/>
      <c r="W5" s="13"/>
      <c r="X5" s="72"/>
      <c r="Y5" s="47" t="s">
        <v>113</v>
      </c>
      <c r="Z5" s="38"/>
      <c r="AA5" s="67"/>
      <c r="AC5" s="66"/>
      <c r="AE5" s="66"/>
      <c r="AF5" s="13"/>
      <c r="AG5" s="66"/>
      <c r="AH5" s="13"/>
      <c r="AI5" s="69"/>
      <c r="AJ5" s="47" t="s">
        <v>113</v>
      </c>
      <c r="AK5" s="38"/>
    </row>
    <row r="6" spans="1:37" s="5" customFormat="1" ht="12" customHeight="1">
      <c r="A6" s="37" t="s">
        <v>0</v>
      </c>
      <c r="B6" s="23" t="s">
        <v>39</v>
      </c>
      <c r="C6" s="23" t="s">
        <v>40</v>
      </c>
      <c r="D6" s="29">
        <v>37751</v>
      </c>
      <c r="E6" s="31" t="s">
        <v>35</v>
      </c>
      <c r="F6" s="6"/>
      <c r="G6" s="21">
        <v>32</v>
      </c>
      <c r="I6" s="28">
        <v>27</v>
      </c>
      <c r="K6" s="28">
        <f t="shared" ref="K6:K20" si="0">SUM(G6+I6)</f>
        <v>59</v>
      </c>
      <c r="L6" s="14"/>
      <c r="M6" s="22">
        <v>21</v>
      </c>
      <c r="N6" s="22">
        <f>AVERAGE(G6,I6)</f>
        <v>29.5</v>
      </c>
      <c r="O6" s="39"/>
      <c r="P6" s="21">
        <v>31</v>
      </c>
      <c r="R6" s="28">
        <v>27</v>
      </c>
      <c r="T6" s="28">
        <f t="shared" ref="T6:T13" si="1">SUM(P6:R6)</f>
        <v>58</v>
      </c>
      <c r="U6" s="34"/>
      <c r="V6" s="22">
        <v>25</v>
      </c>
      <c r="W6" s="40"/>
      <c r="X6" s="22">
        <f t="shared" ref="X6:X20" si="2">SUM(M6,V6)</f>
        <v>46</v>
      </c>
      <c r="Y6" s="22">
        <f>AVERAGE(R6,P6,I6,G6)</f>
        <v>29.25</v>
      </c>
      <c r="Z6" s="39"/>
      <c r="AA6" s="21">
        <v>33</v>
      </c>
      <c r="AB6" s="49"/>
      <c r="AC6" s="21">
        <v>30</v>
      </c>
      <c r="AE6" s="21">
        <f>SUM(AA6:AC6)</f>
        <v>63</v>
      </c>
      <c r="AF6" s="34"/>
      <c r="AG6" s="22">
        <v>20</v>
      </c>
      <c r="AH6" s="40"/>
      <c r="AI6" s="50">
        <f>SUM(X6,AG6)</f>
        <v>66</v>
      </c>
      <c r="AJ6" s="40">
        <f>AVERAGE(AC6,AA6,R6,P6,I6,G6)</f>
        <v>30</v>
      </c>
      <c r="AK6" s="39"/>
    </row>
    <row r="7" spans="1:37" s="5" customFormat="1" ht="14.25" customHeight="1">
      <c r="A7" s="37" t="s">
        <v>1</v>
      </c>
      <c r="B7" s="23" t="s">
        <v>41</v>
      </c>
      <c r="C7" s="23" t="s">
        <v>42</v>
      </c>
      <c r="D7" s="29">
        <v>38641</v>
      </c>
      <c r="E7" s="31" t="s">
        <v>35</v>
      </c>
      <c r="F7" s="4"/>
      <c r="G7" s="28">
        <v>28</v>
      </c>
      <c r="I7" s="28">
        <v>26</v>
      </c>
      <c r="K7" s="28">
        <f t="shared" si="0"/>
        <v>54</v>
      </c>
      <c r="L7" s="14"/>
      <c r="M7" s="22">
        <v>24</v>
      </c>
      <c r="N7" s="22">
        <f>AVERAGE(G7,I7)</f>
        <v>27</v>
      </c>
      <c r="O7" s="39"/>
      <c r="P7" s="45">
        <v>37</v>
      </c>
      <c r="R7" s="21">
        <v>33</v>
      </c>
      <c r="T7" s="21">
        <f t="shared" si="1"/>
        <v>70</v>
      </c>
      <c r="U7" s="34"/>
      <c r="V7" s="22">
        <v>15</v>
      </c>
      <c r="W7" s="40"/>
      <c r="X7" s="22">
        <f t="shared" si="2"/>
        <v>39</v>
      </c>
      <c r="Y7" s="22">
        <f>AVERAGE(R7,P7,I7,G7)</f>
        <v>31</v>
      </c>
      <c r="Z7" s="39"/>
      <c r="AA7" s="28">
        <v>26</v>
      </c>
      <c r="AB7" s="49"/>
      <c r="AC7" s="21">
        <v>31</v>
      </c>
      <c r="AE7" s="28">
        <f>SUM(AA7:AC7)</f>
        <v>57</v>
      </c>
      <c r="AF7" s="34"/>
      <c r="AG7" s="22">
        <v>25</v>
      </c>
      <c r="AH7" s="40"/>
      <c r="AI7" s="50">
        <f>SUM(X7,AG7)</f>
        <v>64</v>
      </c>
      <c r="AJ7" s="40">
        <f t="shared" ref="AJ7:AJ28" si="3">AVERAGE(AC7,AA7,R7,P7,I7,G7)</f>
        <v>30.166666666666668</v>
      </c>
      <c r="AK7" s="39"/>
    </row>
    <row r="8" spans="1:37" s="5" customFormat="1" ht="12" customHeight="1">
      <c r="A8" s="37" t="s">
        <v>2</v>
      </c>
      <c r="B8" s="23" t="s">
        <v>33</v>
      </c>
      <c r="C8" s="23" t="s">
        <v>34</v>
      </c>
      <c r="D8" s="29">
        <v>37834</v>
      </c>
      <c r="E8" s="31" t="s">
        <v>35</v>
      </c>
      <c r="F8" s="6"/>
      <c r="G8" s="21">
        <v>31</v>
      </c>
      <c r="I8" s="21">
        <v>30</v>
      </c>
      <c r="K8" s="21">
        <f t="shared" si="0"/>
        <v>61</v>
      </c>
      <c r="L8" s="14"/>
      <c r="M8" s="22">
        <v>19</v>
      </c>
      <c r="N8" s="22">
        <f t="shared" ref="N8:N12" si="4">AVERAGE(G8,I8)</f>
        <v>30.5</v>
      </c>
      <c r="O8" s="39"/>
      <c r="P8" s="21">
        <v>35</v>
      </c>
      <c r="R8" s="21">
        <v>31</v>
      </c>
      <c r="T8" s="21">
        <f t="shared" si="1"/>
        <v>66</v>
      </c>
      <c r="U8" s="34"/>
      <c r="V8" s="22">
        <v>21</v>
      </c>
      <c r="W8" s="40"/>
      <c r="X8" s="22">
        <f t="shared" si="2"/>
        <v>40</v>
      </c>
      <c r="Y8" s="22">
        <f t="shared" ref="Y8:Y12" si="5">AVERAGE(R8,P8,I8,G8)</f>
        <v>31.75</v>
      </c>
      <c r="Z8" s="39"/>
      <c r="AA8" s="21">
        <v>32</v>
      </c>
      <c r="AB8" s="49"/>
      <c r="AC8" s="28">
        <v>27</v>
      </c>
      <c r="AE8" s="28">
        <f t="shared" ref="AE8:AE12" si="6">SUM(AA8:AC8)</f>
        <v>59</v>
      </c>
      <c r="AF8" s="34"/>
      <c r="AG8" s="22">
        <v>24</v>
      </c>
      <c r="AH8" s="40"/>
      <c r="AI8" s="50">
        <f t="shared" ref="AI8:AI12" si="7">SUM(X8,AG8)</f>
        <v>64</v>
      </c>
      <c r="AJ8" s="40">
        <f t="shared" si="3"/>
        <v>31</v>
      </c>
      <c r="AK8" s="39"/>
    </row>
    <row r="9" spans="1:37" s="5" customFormat="1" ht="14.25" customHeight="1">
      <c r="A9" s="37" t="s">
        <v>3</v>
      </c>
      <c r="B9" s="23" t="s">
        <v>52</v>
      </c>
      <c r="C9" s="23" t="s">
        <v>53</v>
      </c>
      <c r="D9" s="29">
        <v>66199</v>
      </c>
      <c r="E9" s="32" t="s">
        <v>35</v>
      </c>
      <c r="F9" s="4"/>
      <c r="G9" s="28">
        <v>27</v>
      </c>
      <c r="I9" s="28">
        <v>25</v>
      </c>
      <c r="K9" s="28">
        <f t="shared" si="0"/>
        <v>52</v>
      </c>
      <c r="L9" s="14"/>
      <c r="M9" s="22">
        <v>25</v>
      </c>
      <c r="N9" s="22">
        <f>AVERAGE(G9,I9)</f>
        <v>26</v>
      </c>
      <c r="O9" s="39"/>
      <c r="P9" s="46">
        <v>33</v>
      </c>
      <c r="R9" s="21">
        <v>33</v>
      </c>
      <c r="T9" s="21">
        <f t="shared" si="1"/>
        <v>66</v>
      </c>
      <c r="U9" s="34"/>
      <c r="V9" s="22">
        <v>21</v>
      </c>
      <c r="W9" s="40"/>
      <c r="X9" s="22">
        <f t="shared" si="2"/>
        <v>46</v>
      </c>
      <c r="Y9" s="22">
        <f>AVERAGE(R9,P9,I9,G9)</f>
        <v>29.5</v>
      </c>
      <c r="Z9" s="39"/>
      <c r="AA9" s="21">
        <v>32</v>
      </c>
      <c r="AB9" s="49"/>
      <c r="AC9" s="45">
        <v>36</v>
      </c>
      <c r="AE9" s="21">
        <f>SUM(AA9:AC9)</f>
        <v>68</v>
      </c>
      <c r="AF9" s="34"/>
      <c r="AG9" s="22">
        <v>16</v>
      </c>
      <c r="AH9" s="40"/>
      <c r="AI9" s="50">
        <f>SUM(X9,AG9)</f>
        <v>62</v>
      </c>
      <c r="AJ9" s="40">
        <f t="shared" si="3"/>
        <v>31</v>
      </c>
      <c r="AK9" s="39"/>
    </row>
    <row r="10" spans="1:37" s="5" customFormat="1" ht="12" customHeight="1">
      <c r="A10" s="37" t="s">
        <v>4</v>
      </c>
      <c r="B10" s="23" t="s">
        <v>55</v>
      </c>
      <c r="C10" s="23" t="s">
        <v>54</v>
      </c>
      <c r="D10" s="29">
        <v>37832</v>
      </c>
      <c r="E10" s="32" t="s">
        <v>35</v>
      </c>
      <c r="F10" s="6"/>
      <c r="G10" s="21">
        <v>31</v>
      </c>
      <c r="I10" s="28">
        <v>28</v>
      </c>
      <c r="K10" s="28">
        <f t="shared" si="0"/>
        <v>59</v>
      </c>
      <c r="L10" s="14"/>
      <c r="M10" s="22">
        <v>21</v>
      </c>
      <c r="N10" s="22">
        <f>AVERAGE(G10,I10)</f>
        <v>29.5</v>
      </c>
      <c r="O10" s="39"/>
      <c r="P10" s="45">
        <v>36</v>
      </c>
      <c r="R10" s="21">
        <v>32</v>
      </c>
      <c r="T10" s="21">
        <f t="shared" si="1"/>
        <v>68</v>
      </c>
      <c r="U10" s="34"/>
      <c r="V10" s="22">
        <v>18</v>
      </c>
      <c r="W10" s="40"/>
      <c r="X10" s="22">
        <f t="shared" si="2"/>
        <v>39</v>
      </c>
      <c r="Y10" s="22">
        <f>AVERAGE(R10,P10,I10,G10)</f>
        <v>31.75</v>
      </c>
      <c r="Z10" s="39"/>
      <c r="AA10" s="28">
        <v>29</v>
      </c>
      <c r="AB10" s="49"/>
      <c r="AC10" s="21">
        <v>31</v>
      </c>
      <c r="AE10" s="21">
        <f>SUM(AA10:AC10)</f>
        <v>60</v>
      </c>
      <c r="AF10" s="34"/>
      <c r="AG10" s="22">
        <v>23</v>
      </c>
      <c r="AH10" s="40"/>
      <c r="AI10" s="50">
        <f>SUM(X10,AG10)</f>
        <v>62</v>
      </c>
      <c r="AJ10" s="40">
        <f t="shared" si="3"/>
        <v>31.166666666666668</v>
      </c>
      <c r="AK10" s="39"/>
    </row>
    <row r="11" spans="1:37" s="5" customFormat="1" ht="12" customHeight="1">
      <c r="A11" s="37" t="s">
        <v>5</v>
      </c>
      <c r="B11" s="23" t="s">
        <v>74</v>
      </c>
      <c r="C11" s="23" t="s">
        <v>75</v>
      </c>
      <c r="D11" s="29">
        <v>41340</v>
      </c>
      <c r="E11" s="32" t="s">
        <v>76</v>
      </c>
      <c r="F11" s="6"/>
      <c r="G11" s="21">
        <v>30</v>
      </c>
      <c r="I11" s="21">
        <v>33</v>
      </c>
      <c r="K11" s="21">
        <f t="shared" si="0"/>
        <v>63</v>
      </c>
      <c r="L11" s="14"/>
      <c r="M11" s="22">
        <v>17</v>
      </c>
      <c r="N11" s="22">
        <f>AVERAGE(G11,I11)</f>
        <v>31.5</v>
      </c>
      <c r="O11" s="39"/>
      <c r="P11" s="21">
        <v>32</v>
      </c>
      <c r="R11" s="21">
        <v>32</v>
      </c>
      <c r="T11" s="21">
        <f t="shared" si="1"/>
        <v>64</v>
      </c>
      <c r="U11" s="34"/>
      <c r="V11" s="22">
        <v>23</v>
      </c>
      <c r="W11" s="40"/>
      <c r="X11" s="22">
        <f t="shared" si="2"/>
        <v>40</v>
      </c>
      <c r="Y11" s="22">
        <f>AVERAGE(R11,P11,I11,G11)</f>
        <v>31.75</v>
      </c>
      <c r="Z11" s="39"/>
      <c r="AA11" s="21">
        <v>34</v>
      </c>
      <c r="AB11" s="49"/>
      <c r="AC11" s="21">
        <v>31</v>
      </c>
      <c r="AE11" s="21">
        <f>SUM(AA11:AC11)</f>
        <v>65</v>
      </c>
      <c r="AF11" s="34"/>
      <c r="AG11" s="22">
        <v>18</v>
      </c>
      <c r="AH11" s="40"/>
      <c r="AI11" s="50">
        <f>SUM(X11,AG11)</f>
        <v>58</v>
      </c>
      <c r="AJ11" s="40">
        <f t="shared" si="3"/>
        <v>32</v>
      </c>
      <c r="AK11" s="39"/>
    </row>
    <row r="12" spans="1:37" s="5" customFormat="1" ht="12" customHeight="1">
      <c r="A12" s="37" t="s">
        <v>6</v>
      </c>
      <c r="B12" s="23" t="s">
        <v>64</v>
      </c>
      <c r="C12" s="33" t="s">
        <v>65</v>
      </c>
      <c r="D12" s="29">
        <v>48944</v>
      </c>
      <c r="E12" s="32" t="s">
        <v>35</v>
      </c>
      <c r="F12" s="6"/>
      <c r="G12" s="21">
        <v>32</v>
      </c>
      <c r="I12" s="21">
        <v>30</v>
      </c>
      <c r="K12" s="21">
        <f t="shared" si="0"/>
        <v>62</v>
      </c>
      <c r="L12" s="14"/>
      <c r="M12" s="22">
        <v>18</v>
      </c>
      <c r="N12" s="22">
        <f t="shared" si="4"/>
        <v>31</v>
      </c>
      <c r="O12" s="39"/>
      <c r="P12" s="21">
        <v>33</v>
      </c>
      <c r="R12" s="21">
        <v>34</v>
      </c>
      <c r="T12" s="21">
        <f t="shared" si="1"/>
        <v>67</v>
      </c>
      <c r="U12" s="34"/>
      <c r="V12" s="22">
        <v>19</v>
      </c>
      <c r="W12" s="40"/>
      <c r="X12" s="22">
        <f t="shared" si="2"/>
        <v>37</v>
      </c>
      <c r="Y12" s="22">
        <f t="shared" si="5"/>
        <v>32.25</v>
      </c>
      <c r="Z12" s="39"/>
      <c r="AA12" s="21">
        <v>33</v>
      </c>
      <c r="AB12" s="49"/>
      <c r="AC12" s="21">
        <v>31</v>
      </c>
      <c r="AE12" s="21">
        <f t="shared" si="6"/>
        <v>64</v>
      </c>
      <c r="AF12" s="34"/>
      <c r="AG12" s="22">
        <v>19</v>
      </c>
      <c r="AH12" s="40"/>
      <c r="AI12" s="50">
        <f t="shared" si="7"/>
        <v>56</v>
      </c>
      <c r="AJ12" s="40">
        <f t="shared" si="3"/>
        <v>32.166666666666664</v>
      </c>
      <c r="AK12" s="39"/>
    </row>
    <row r="13" spans="1:37" s="5" customFormat="1" ht="12" customHeight="1">
      <c r="A13" s="37" t="s">
        <v>7</v>
      </c>
      <c r="B13" s="23" t="s">
        <v>45</v>
      </c>
      <c r="C13" s="23" t="s">
        <v>46</v>
      </c>
      <c r="D13" s="29">
        <v>65719</v>
      </c>
      <c r="E13" s="32" t="s">
        <v>47</v>
      </c>
      <c r="F13" s="6"/>
      <c r="G13" s="22">
        <v>39</v>
      </c>
      <c r="I13" s="22">
        <v>36</v>
      </c>
      <c r="K13" s="36">
        <f t="shared" si="0"/>
        <v>75</v>
      </c>
      <c r="L13" s="14"/>
      <c r="M13" s="22">
        <v>11</v>
      </c>
      <c r="N13" s="22">
        <f t="shared" ref="N13:N22" si="8">AVERAGE(G13,I13)</f>
        <v>37.5</v>
      </c>
      <c r="O13" s="39"/>
      <c r="P13" s="21">
        <v>31</v>
      </c>
      <c r="R13" s="21">
        <v>34</v>
      </c>
      <c r="T13" s="21">
        <f t="shared" si="1"/>
        <v>65</v>
      </c>
      <c r="U13" s="34"/>
      <c r="V13" s="22">
        <v>22</v>
      </c>
      <c r="W13" s="40"/>
      <c r="X13" s="22">
        <f t="shared" si="2"/>
        <v>33</v>
      </c>
      <c r="Y13" s="22">
        <f t="shared" ref="Y13:Y22" si="9">AVERAGE(R13,P13,I13,G13)</f>
        <v>35</v>
      </c>
      <c r="Z13" s="39"/>
      <c r="AA13" s="21">
        <v>34</v>
      </c>
      <c r="AB13" s="49"/>
      <c r="AC13" s="45">
        <v>38</v>
      </c>
      <c r="AE13" s="45">
        <f>SUM(AA13:AC13)</f>
        <v>72</v>
      </c>
      <c r="AF13" s="34"/>
      <c r="AG13" s="22">
        <v>14</v>
      </c>
      <c r="AH13" s="40"/>
      <c r="AI13" s="50">
        <f t="shared" ref="AI13:AI28" si="10">SUM(X13,AG13)</f>
        <v>47</v>
      </c>
      <c r="AJ13" s="40">
        <f t="shared" si="3"/>
        <v>35.333333333333336</v>
      </c>
      <c r="AK13" s="39"/>
    </row>
    <row r="14" spans="1:37" s="5" customFormat="1" ht="12" customHeight="1">
      <c r="A14" s="37" t="s">
        <v>8</v>
      </c>
      <c r="B14" s="23" t="s">
        <v>50</v>
      </c>
      <c r="C14" s="23" t="s">
        <v>51</v>
      </c>
      <c r="D14" s="29">
        <v>66285</v>
      </c>
      <c r="E14" s="32" t="s">
        <v>47</v>
      </c>
      <c r="F14" s="4"/>
      <c r="G14" s="28">
        <v>29</v>
      </c>
      <c r="I14" s="28">
        <v>28</v>
      </c>
      <c r="K14" s="28">
        <f t="shared" si="0"/>
        <v>57</v>
      </c>
      <c r="L14" s="14"/>
      <c r="M14" s="22">
        <v>23</v>
      </c>
      <c r="N14" s="22">
        <f t="shared" si="8"/>
        <v>28.5</v>
      </c>
      <c r="O14" s="39"/>
      <c r="P14" s="28" t="s">
        <v>23</v>
      </c>
      <c r="R14" s="28" t="s">
        <v>23</v>
      </c>
      <c r="T14" s="28" t="s">
        <v>23</v>
      </c>
      <c r="U14" s="34"/>
      <c r="V14" s="22" t="s">
        <v>23</v>
      </c>
      <c r="W14" s="40"/>
      <c r="X14" s="22">
        <f t="shared" si="2"/>
        <v>23</v>
      </c>
      <c r="Y14" s="22">
        <f t="shared" si="9"/>
        <v>28.5</v>
      </c>
      <c r="Z14" s="39"/>
      <c r="AA14" s="21">
        <v>30</v>
      </c>
      <c r="AB14" s="49"/>
      <c r="AC14" s="21">
        <v>30</v>
      </c>
      <c r="AE14" s="21">
        <f>SUM(AA14:AC14)</f>
        <v>60</v>
      </c>
      <c r="AF14" s="34"/>
      <c r="AG14" s="22">
        <v>23</v>
      </c>
      <c r="AH14" s="40"/>
      <c r="AI14" s="50">
        <f t="shared" si="10"/>
        <v>46</v>
      </c>
      <c r="AJ14" s="40">
        <f t="shared" si="3"/>
        <v>29.25</v>
      </c>
      <c r="AK14" s="39"/>
    </row>
    <row r="15" spans="1:37" s="5" customFormat="1" ht="12" customHeight="1">
      <c r="A15" s="37" t="s">
        <v>9</v>
      </c>
      <c r="B15" s="23" t="s">
        <v>58</v>
      </c>
      <c r="C15" s="23" t="s">
        <v>59</v>
      </c>
      <c r="D15" s="29">
        <v>66085</v>
      </c>
      <c r="E15" s="32" t="s">
        <v>35</v>
      </c>
      <c r="F15" s="6"/>
      <c r="G15" s="22">
        <v>42</v>
      </c>
      <c r="I15" s="21">
        <v>33</v>
      </c>
      <c r="K15" s="36">
        <f t="shared" si="0"/>
        <v>75</v>
      </c>
      <c r="L15" s="14"/>
      <c r="M15" s="22">
        <v>11</v>
      </c>
      <c r="N15" s="22">
        <f t="shared" si="8"/>
        <v>37.5</v>
      </c>
      <c r="O15" s="39"/>
      <c r="P15" s="45">
        <v>41</v>
      </c>
      <c r="R15" s="28">
        <v>29</v>
      </c>
      <c r="T15" s="21">
        <f>SUM(P15:R15)</f>
        <v>70</v>
      </c>
      <c r="U15" s="34"/>
      <c r="V15" s="22">
        <v>15</v>
      </c>
      <c r="W15" s="40"/>
      <c r="X15" s="22">
        <f t="shared" si="2"/>
        <v>26</v>
      </c>
      <c r="Y15" s="22">
        <f t="shared" si="9"/>
        <v>36.25</v>
      </c>
      <c r="Z15" s="39"/>
      <c r="AA15" s="21">
        <v>35</v>
      </c>
      <c r="AB15" s="49"/>
      <c r="AC15" s="21">
        <v>35</v>
      </c>
      <c r="AE15" s="28">
        <f>SUM(AA15:AC15)</f>
        <v>70</v>
      </c>
      <c r="AF15" s="34"/>
      <c r="AG15" s="22">
        <v>15</v>
      </c>
      <c r="AH15" s="40"/>
      <c r="AI15" s="50">
        <f t="shared" si="10"/>
        <v>41</v>
      </c>
      <c r="AJ15" s="40">
        <f t="shared" si="3"/>
        <v>35.833333333333336</v>
      </c>
      <c r="AK15" s="39"/>
    </row>
    <row r="16" spans="1:37" s="5" customFormat="1" ht="12" customHeight="1">
      <c r="A16" s="37" t="s">
        <v>10</v>
      </c>
      <c r="B16" s="23" t="s">
        <v>67</v>
      </c>
      <c r="C16" s="23" t="s">
        <v>68</v>
      </c>
      <c r="D16" s="29">
        <v>37325</v>
      </c>
      <c r="E16" s="32" t="s">
        <v>35</v>
      </c>
      <c r="F16" s="6"/>
      <c r="G16" s="21">
        <v>31</v>
      </c>
      <c r="I16" s="21">
        <v>32</v>
      </c>
      <c r="K16" s="21">
        <f t="shared" si="0"/>
        <v>63</v>
      </c>
      <c r="L16" s="14"/>
      <c r="M16" s="22">
        <v>17</v>
      </c>
      <c r="N16" s="22">
        <f t="shared" si="8"/>
        <v>31.5</v>
      </c>
      <c r="O16" s="39"/>
      <c r="P16" s="28" t="s">
        <v>23</v>
      </c>
      <c r="R16" s="28" t="s">
        <v>23</v>
      </c>
      <c r="T16" s="28" t="s">
        <v>23</v>
      </c>
      <c r="U16" s="34"/>
      <c r="V16" s="22" t="s">
        <v>23</v>
      </c>
      <c r="W16" s="40"/>
      <c r="X16" s="22">
        <f t="shared" si="2"/>
        <v>17</v>
      </c>
      <c r="Y16" s="22">
        <f t="shared" si="9"/>
        <v>31.5</v>
      </c>
      <c r="Z16" s="39"/>
      <c r="AA16" s="21">
        <v>30</v>
      </c>
      <c r="AB16" s="49"/>
      <c r="AC16" s="21">
        <v>30</v>
      </c>
      <c r="AE16" s="21">
        <f>SUM(AA16:AC16)</f>
        <v>60</v>
      </c>
      <c r="AF16" s="34"/>
      <c r="AG16" s="22">
        <v>23</v>
      </c>
      <c r="AH16" s="40"/>
      <c r="AI16" s="50">
        <f t="shared" si="10"/>
        <v>40</v>
      </c>
      <c r="AJ16" s="40">
        <f t="shared" si="3"/>
        <v>30.75</v>
      </c>
      <c r="AK16" s="39"/>
    </row>
    <row r="17" spans="1:38" s="5" customFormat="1" ht="12" customHeight="1">
      <c r="A17" s="37" t="s">
        <v>11</v>
      </c>
      <c r="B17" s="23" t="s">
        <v>56</v>
      </c>
      <c r="C17" s="23" t="s">
        <v>57</v>
      </c>
      <c r="D17" s="29">
        <v>48947</v>
      </c>
      <c r="E17" s="32" t="s">
        <v>77</v>
      </c>
      <c r="F17" s="6"/>
      <c r="G17" s="21">
        <v>34</v>
      </c>
      <c r="I17" s="21">
        <v>34</v>
      </c>
      <c r="K17" s="21">
        <f t="shared" si="0"/>
        <v>68</v>
      </c>
      <c r="L17" s="14"/>
      <c r="M17" s="22">
        <v>12</v>
      </c>
      <c r="N17" s="22">
        <f t="shared" si="8"/>
        <v>34</v>
      </c>
      <c r="O17" s="39"/>
      <c r="P17" s="21">
        <v>30</v>
      </c>
      <c r="R17" s="21">
        <v>32</v>
      </c>
      <c r="T17" s="21">
        <f>SUM(P17:R17)</f>
        <v>62</v>
      </c>
      <c r="U17" s="34"/>
      <c r="V17" s="22">
        <v>24</v>
      </c>
      <c r="W17" s="40"/>
      <c r="X17" s="22">
        <f t="shared" si="2"/>
        <v>36</v>
      </c>
      <c r="Y17" s="22">
        <f t="shared" si="9"/>
        <v>32.5</v>
      </c>
      <c r="Z17" s="39"/>
      <c r="AA17" s="21" t="s">
        <v>23</v>
      </c>
      <c r="AB17" s="49"/>
      <c r="AC17" s="21" t="s">
        <v>23</v>
      </c>
      <c r="AE17" s="28" t="s">
        <v>23</v>
      </c>
      <c r="AF17" s="34"/>
      <c r="AG17" s="22" t="s">
        <v>23</v>
      </c>
      <c r="AH17" s="40"/>
      <c r="AI17" s="50">
        <f t="shared" si="10"/>
        <v>36</v>
      </c>
      <c r="AJ17" s="40">
        <f t="shared" si="3"/>
        <v>32.5</v>
      </c>
      <c r="AK17" s="39"/>
    </row>
    <row r="18" spans="1:38" s="5" customFormat="1" ht="12" customHeight="1">
      <c r="A18" s="37" t="s">
        <v>12</v>
      </c>
      <c r="B18" s="23" t="s">
        <v>43</v>
      </c>
      <c r="C18" s="23" t="s">
        <v>44</v>
      </c>
      <c r="D18" s="29">
        <v>3602</v>
      </c>
      <c r="E18" s="31" t="s">
        <v>35</v>
      </c>
      <c r="F18" s="6"/>
      <c r="G18" s="21">
        <v>33</v>
      </c>
      <c r="I18" s="21">
        <v>30</v>
      </c>
      <c r="K18" s="21">
        <f t="shared" si="0"/>
        <v>63</v>
      </c>
      <c r="L18" s="14"/>
      <c r="M18" s="22">
        <v>17</v>
      </c>
      <c r="N18" s="22">
        <f t="shared" si="8"/>
        <v>31.5</v>
      </c>
      <c r="O18" s="39"/>
      <c r="P18" s="21">
        <v>33</v>
      </c>
      <c r="R18" s="45">
        <v>36</v>
      </c>
      <c r="T18" s="21">
        <f>SUM(P18:R18)</f>
        <v>69</v>
      </c>
      <c r="U18" s="34"/>
      <c r="V18" s="22">
        <v>16</v>
      </c>
      <c r="W18" s="40"/>
      <c r="X18" s="22">
        <f t="shared" si="2"/>
        <v>33</v>
      </c>
      <c r="Y18" s="22">
        <f t="shared" si="9"/>
        <v>33</v>
      </c>
      <c r="Z18" s="39"/>
      <c r="AA18" s="21" t="s">
        <v>23</v>
      </c>
      <c r="AB18" s="49"/>
      <c r="AC18" s="21" t="s">
        <v>23</v>
      </c>
      <c r="AE18" s="28" t="s">
        <v>23</v>
      </c>
      <c r="AF18" s="34"/>
      <c r="AG18" s="22" t="s">
        <v>23</v>
      </c>
      <c r="AH18" s="40"/>
      <c r="AI18" s="50">
        <f t="shared" si="10"/>
        <v>33</v>
      </c>
      <c r="AJ18" s="40">
        <f t="shared" si="3"/>
        <v>33</v>
      </c>
      <c r="AK18" s="39"/>
    </row>
    <row r="19" spans="1:38" s="5" customFormat="1" ht="12" customHeight="1">
      <c r="A19" s="37" t="s">
        <v>13</v>
      </c>
      <c r="B19" s="23" t="s">
        <v>62</v>
      </c>
      <c r="C19" s="23" t="s">
        <v>63</v>
      </c>
      <c r="D19" s="29">
        <v>48942</v>
      </c>
      <c r="E19" s="32" t="s">
        <v>35</v>
      </c>
      <c r="F19" s="6"/>
      <c r="G19" s="21">
        <v>33</v>
      </c>
      <c r="I19" s="21">
        <v>31</v>
      </c>
      <c r="K19" s="21">
        <f t="shared" si="0"/>
        <v>64</v>
      </c>
      <c r="L19" s="14"/>
      <c r="M19" s="22">
        <v>14</v>
      </c>
      <c r="N19" s="22">
        <f t="shared" si="8"/>
        <v>32</v>
      </c>
      <c r="O19" s="39"/>
      <c r="P19" s="45">
        <v>37</v>
      </c>
      <c r="R19" s="21">
        <v>31</v>
      </c>
      <c r="T19" s="21">
        <f>SUM(P19:R19)</f>
        <v>68</v>
      </c>
      <c r="U19" s="34"/>
      <c r="V19" s="22">
        <v>18</v>
      </c>
      <c r="W19" s="40"/>
      <c r="X19" s="22">
        <f t="shared" si="2"/>
        <v>32</v>
      </c>
      <c r="Y19" s="22">
        <f t="shared" si="9"/>
        <v>33</v>
      </c>
      <c r="Z19" s="39"/>
      <c r="AA19" s="21" t="s">
        <v>23</v>
      </c>
      <c r="AB19" s="49"/>
      <c r="AC19" s="21" t="s">
        <v>23</v>
      </c>
      <c r="AE19" s="28" t="s">
        <v>23</v>
      </c>
      <c r="AF19" s="34"/>
      <c r="AG19" s="22" t="s">
        <v>23</v>
      </c>
      <c r="AH19" s="40"/>
      <c r="AI19" s="50">
        <f t="shared" si="10"/>
        <v>32</v>
      </c>
      <c r="AJ19" s="40">
        <f t="shared" si="3"/>
        <v>33</v>
      </c>
      <c r="AK19" s="39"/>
    </row>
    <row r="20" spans="1:38" s="5" customFormat="1" ht="12" customHeight="1">
      <c r="A20" s="37" t="s">
        <v>14</v>
      </c>
      <c r="B20" s="23" t="s">
        <v>64</v>
      </c>
      <c r="C20" s="23" t="s">
        <v>66</v>
      </c>
      <c r="D20" s="29">
        <v>66793</v>
      </c>
      <c r="E20" s="32" t="s">
        <v>35</v>
      </c>
      <c r="F20" s="6"/>
      <c r="G20" s="22">
        <v>40</v>
      </c>
      <c r="I20" s="22">
        <v>44</v>
      </c>
      <c r="K20" s="36">
        <f t="shared" si="0"/>
        <v>84</v>
      </c>
      <c r="L20" s="14"/>
      <c r="M20" s="22">
        <v>7</v>
      </c>
      <c r="N20" s="22">
        <f t="shared" si="8"/>
        <v>42</v>
      </c>
      <c r="O20" s="39"/>
      <c r="P20" s="45">
        <v>48</v>
      </c>
      <c r="R20" s="45">
        <v>46</v>
      </c>
      <c r="T20" s="45">
        <f>SUM(P20:R20)</f>
        <v>94</v>
      </c>
      <c r="U20" s="34"/>
      <c r="V20" s="22">
        <v>8</v>
      </c>
      <c r="W20" s="40"/>
      <c r="X20" s="22">
        <f t="shared" si="2"/>
        <v>15</v>
      </c>
      <c r="Y20" s="22">
        <f t="shared" si="9"/>
        <v>44.5</v>
      </c>
      <c r="Z20" s="39"/>
      <c r="AA20" s="45">
        <v>43</v>
      </c>
      <c r="AB20" s="49"/>
      <c r="AC20" s="45">
        <v>39</v>
      </c>
      <c r="AE20" s="45">
        <f>SUM(AA20:AC20)</f>
        <v>82</v>
      </c>
      <c r="AF20" s="34"/>
      <c r="AG20" s="22">
        <v>13</v>
      </c>
      <c r="AH20" s="40"/>
      <c r="AI20" s="50">
        <f t="shared" si="10"/>
        <v>28</v>
      </c>
      <c r="AJ20" s="40">
        <f t="shared" si="3"/>
        <v>43.333333333333336</v>
      </c>
      <c r="AK20" s="39"/>
    </row>
    <row r="21" spans="1:38" s="5" customFormat="1" ht="12" customHeight="1">
      <c r="A21" s="37" t="s">
        <v>15</v>
      </c>
      <c r="B21" s="23" t="s">
        <v>69</v>
      </c>
      <c r="C21" s="23" t="s">
        <v>70</v>
      </c>
      <c r="D21" s="29">
        <v>35539</v>
      </c>
      <c r="E21" s="31" t="s">
        <v>71</v>
      </c>
      <c r="F21" s="6"/>
      <c r="G21" s="21">
        <v>32</v>
      </c>
      <c r="I21" s="21">
        <v>33</v>
      </c>
      <c r="K21" s="21">
        <f t="shared" ref="K21" si="11">SUM(G21+I21)</f>
        <v>65</v>
      </c>
      <c r="L21" s="14"/>
      <c r="M21" s="22">
        <v>13</v>
      </c>
      <c r="N21" s="22">
        <f t="shared" si="8"/>
        <v>32.5</v>
      </c>
      <c r="O21" s="39"/>
      <c r="P21" s="45">
        <v>37</v>
      </c>
      <c r="R21" s="21">
        <v>35</v>
      </c>
      <c r="T21" s="45">
        <f t="shared" ref="T21" si="12">SUM(P21:R21)</f>
        <v>72</v>
      </c>
      <c r="U21" s="34"/>
      <c r="V21" s="22">
        <v>11</v>
      </c>
      <c r="W21" s="40"/>
      <c r="X21" s="22">
        <f t="shared" ref="X21" si="13">SUM(M21,V21)</f>
        <v>24</v>
      </c>
      <c r="Y21" s="22">
        <f t="shared" si="9"/>
        <v>34.25</v>
      </c>
      <c r="Z21" s="39"/>
      <c r="AA21" s="21" t="s">
        <v>23</v>
      </c>
      <c r="AB21" s="49"/>
      <c r="AC21" s="21" t="s">
        <v>23</v>
      </c>
      <c r="AE21" s="28" t="s">
        <v>23</v>
      </c>
      <c r="AF21" s="34"/>
      <c r="AG21" s="22" t="s">
        <v>23</v>
      </c>
      <c r="AH21" s="40"/>
      <c r="AI21" s="50">
        <f t="shared" si="10"/>
        <v>24</v>
      </c>
      <c r="AJ21" s="40">
        <f t="shared" si="3"/>
        <v>34.25</v>
      </c>
      <c r="AK21" s="39"/>
    </row>
    <row r="22" spans="1:38" s="5" customFormat="1" ht="12" customHeight="1">
      <c r="A22" s="37" t="s">
        <v>16</v>
      </c>
      <c r="B22" s="23" t="s">
        <v>72</v>
      </c>
      <c r="C22" s="23" t="s">
        <v>73</v>
      </c>
      <c r="D22" s="29">
        <v>196</v>
      </c>
      <c r="E22" s="32" t="s">
        <v>35</v>
      </c>
      <c r="F22" s="4"/>
      <c r="G22" s="28">
        <v>29</v>
      </c>
      <c r="I22" s="28">
        <v>28</v>
      </c>
      <c r="K22" s="28">
        <f>SUM(G22+I22)</f>
        <v>57</v>
      </c>
      <c r="L22" s="14"/>
      <c r="M22" s="22">
        <v>23</v>
      </c>
      <c r="N22" s="22">
        <f t="shared" si="8"/>
        <v>28.5</v>
      </c>
      <c r="O22" s="39"/>
      <c r="P22" s="28" t="s">
        <v>23</v>
      </c>
      <c r="R22" s="28" t="s">
        <v>23</v>
      </c>
      <c r="T22" s="28" t="s">
        <v>23</v>
      </c>
      <c r="U22" s="34"/>
      <c r="V22" s="22" t="s">
        <v>23</v>
      </c>
      <c r="W22" s="40"/>
      <c r="X22" s="22">
        <f>SUM(M22,V22)</f>
        <v>23</v>
      </c>
      <c r="Y22" s="22">
        <f t="shared" si="9"/>
        <v>28.5</v>
      </c>
      <c r="Z22" s="39"/>
      <c r="AA22" s="21" t="s">
        <v>23</v>
      </c>
      <c r="AB22" s="49"/>
      <c r="AC22" s="21" t="s">
        <v>23</v>
      </c>
      <c r="AE22" s="28" t="s">
        <v>23</v>
      </c>
      <c r="AF22" s="34"/>
      <c r="AG22" s="22" t="s">
        <v>23</v>
      </c>
      <c r="AH22" s="40"/>
      <c r="AI22" s="50">
        <f t="shared" si="10"/>
        <v>23</v>
      </c>
      <c r="AJ22" s="40">
        <f t="shared" si="3"/>
        <v>28.5</v>
      </c>
      <c r="AK22" s="39"/>
    </row>
    <row r="23" spans="1:38" s="5" customFormat="1" ht="12" customHeight="1">
      <c r="A23" s="37" t="s">
        <v>17</v>
      </c>
      <c r="B23" s="23" t="s">
        <v>121</v>
      </c>
      <c r="C23" s="23" t="s">
        <v>122</v>
      </c>
      <c r="D23" s="29" t="s">
        <v>23</v>
      </c>
      <c r="E23" s="32" t="s">
        <v>77</v>
      </c>
      <c r="F23" s="6"/>
      <c r="G23" s="22"/>
      <c r="I23" s="22"/>
      <c r="K23" s="22"/>
      <c r="L23" s="14"/>
      <c r="M23" s="22"/>
      <c r="N23" s="22" t="s">
        <v>23</v>
      </c>
      <c r="O23" s="39"/>
      <c r="P23" s="22"/>
      <c r="R23" s="22"/>
      <c r="T23" s="22"/>
      <c r="U23" s="34"/>
      <c r="V23" s="22"/>
      <c r="W23" s="40"/>
      <c r="X23" s="22"/>
      <c r="Y23" s="22"/>
      <c r="Z23" s="39"/>
      <c r="AA23" s="21">
        <v>35</v>
      </c>
      <c r="AB23" s="49"/>
      <c r="AC23" s="21">
        <v>30</v>
      </c>
      <c r="AE23" s="21">
        <f>SUM(AA23:AC23)</f>
        <v>65</v>
      </c>
      <c r="AF23" s="34"/>
      <c r="AG23" s="22">
        <v>18</v>
      </c>
      <c r="AH23" s="40"/>
      <c r="AI23" s="50">
        <f t="shared" si="10"/>
        <v>18</v>
      </c>
      <c r="AJ23" s="40">
        <f t="shared" si="3"/>
        <v>32.5</v>
      </c>
      <c r="AK23" s="39"/>
    </row>
    <row r="24" spans="1:38" s="5" customFormat="1" ht="12" customHeight="1">
      <c r="A24" s="37" t="s">
        <v>18</v>
      </c>
      <c r="B24" s="23" t="s">
        <v>48</v>
      </c>
      <c r="C24" s="23" t="s">
        <v>49</v>
      </c>
      <c r="D24" s="29">
        <v>65947</v>
      </c>
      <c r="E24" s="32" t="s">
        <v>47</v>
      </c>
      <c r="F24" s="6"/>
      <c r="G24" s="22">
        <v>45</v>
      </c>
      <c r="I24" s="21">
        <v>34</v>
      </c>
      <c r="K24" s="36">
        <f>SUM(G24+I24)</f>
        <v>79</v>
      </c>
      <c r="L24" s="14"/>
      <c r="M24" s="22">
        <v>9</v>
      </c>
      <c r="N24" s="22">
        <f>AVERAGE(G24,I24)</f>
        <v>39.5</v>
      </c>
      <c r="O24" s="39"/>
      <c r="P24" s="45">
        <v>36</v>
      </c>
      <c r="R24" s="45">
        <v>38</v>
      </c>
      <c r="T24" s="45">
        <f>SUM(P24:R24)</f>
        <v>74</v>
      </c>
      <c r="U24" s="34"/>
      <c r="V24" s="22">
        <v>9</v>
      </c>
      <c r="W24" s="40"/>
      <c r="X24" s="22">
        <f>SUM(M24,V24)</f>
        <v>18</v>
      </c>
      <c r="Y24" s="22">
        <f>AVERAGE(R24,P24,I24,G24)</f>
        <v>38.25</v>
      </c>
      <c r="Z24" s="39"/>
      <c r="AA24" s="21" t="s">
        <v>23</v>
      </c>
      <c r="AB24" s="49"/>
      <c r="AC24" s="21" t="s">
        <v>23</v>
      </c>
      <c r="AE24" s="28" t="s">
        <v>23</v>
      </c>
      <c r="AF24" s="34"/>
      <c r="AG24" s="22" t="s">
        <v>23</v>
      </c>
      <c r="AH24" s="40"/>
      <c r="AI24" s="50">
        <f t="shared" si="10"/>
        <v>18</v>
      </c>
      <c r="AJ24" s="40">
        <f t="shared" si="3"/>
        <v>38.25</v>
      </c>
      <c r="AK24" s="39"/>
    </row>
    <row r="25" spans="1:38" s="5" customFormat="1" ht="12" customHeight="1">
      <c r="A25" s="37" t="s">
        <v>19</v>
      </c>
      <c r="B25" s="23" t="s">
        <v>106</v>
      </c>
      <c r="C25" s="23" t="s">
        <v>107</v>
      </c>
      <c r="D25" s="29">
        <v>884</v>
      </c>
      <c r="E25" s="32" t="s">
        <v>108</v>
      </c>
      <c r="F25" s="6"/>
      <c r="G25" s="22"/>
      <c r="I25" s="22"/>
      <c r="K25" s="22"/>
      <c r="L25" s="14"/>
      <c r="M25" s="22"/>
      <c r="N25" s="22" t="s">
        <v>23</v>
      </c>
      <c r="O25" s="39"/>
      <c r="P25" s="22">
        <v>38</v>
      </c>
      <c r="R25" s="21">
        <v>32</v>
      </c>
      <c r="T25" s="21">
        <f>SUM(P25:R25)</f>
        <v>70</v>
      </c>
      <c r="U25" s="34"/>
      <c r="V25" s="22">
        <v>15</v>
      </c>
      <c r="W25" s="40"/>
      <c r="X25" s="22">
        <f>SUM(M25,V25)</f>
        <v>15</v>
      </c>
      <c r="Y25" s="22">
        <f>AVERAGE(R25,P25,I25,G25)</f>
        <v>35</v>
      </c>
      <c r="Z25" s="39"/>
      <c r="AA25" s="21"/>
      <c r="AB25" s="49"/>
      <c r="AC25" s="21"/>
      <c r="AE25" s="28" t="s">
        <v>23</v>
      </c>
      <c r="AF25" s="34"/>
      <c r="AG25" s="22"/>
      <c r="AH25" s="40"/>
      <c r="AI25" s="50">
        <f t="shared" si="10"/>
        <v>15</v>
      </c>
      <c r="AJ25" s="40">
        <f t="shared" si="3"/>
        <v>35</v>
      </c>
      <c r="AK25" s="39"/>
    </row>
    <row r="26" spans="1:38" s="5" customFormat="1" ht="12" customHeight="1">
      <c r="A26" s="37" t="s">
        <v>20</v>
      </c>
      <c r="B26" s="23" t="s">
        <v>109</v>
      </c>
      <c r="C26" s="23" t="s">
        <v>110</v>
      </c>
      <c r="D26" s="29">
        <v>66514</v>
      </c>
      <c r="E26" s="32" t="s">
        <v>35</v>
      </c>
      <c r="F26" s="6"/>
      <c r="G26" s="22"/>
      <c r="I26" s="22"/>
      <c r="K26" s="22"/>
      <c r="L26" s="14"/>
      <c r="M26" s="22"/>
      <c r="N26" s="22" t="s">
        <v>23</v>
      </c>
      <c r="O26" s="39"/>
      <c r="P26" s="22">
        <v>38</v>
      </c>
      <c r="R26" s="21">
        <v>33</v>
      </c>
      <c r="T26" s="21">
        <f>SUM(P26:R26)</f>
        <v>71</v>
      </c>
      <c r="U26" s="34"/>
      <c r="V26" s="22">
        <v>12</v>
      </c>
      <c r="W26" s="40"/>
      <c r="X26" s="22">
        <f>SUM(M26,V26)</f>
        <v>12</v>
      </c>
      <c r="Y26" s="22">
        <f>AVERAGE(R26,P26,I26,G26)</f>
        <v>35.5</v>
      </c>
      <c r="Z26" s="39"/>
      <c r="AA26" s="21"/>
      <c r="AB26" s="49"/>
      <c r="AC26" s="21"/>
      <c r="AE26" s="28" t="s">
        <v>23</v>
      </c>
      <c r="AF26" s="34"/>
      <c r="AG26" s="22"/>
      <c r="AH26" s="40"/>
      <c r="AI26" s="50">
        <f t="shared" si="10"/>
        <v>12</v>
      </c>
      <c r="AJ26" s="40">
        <f t="shared" si="3"/>
        <v>35.5</v>
      </c>
      <c r="AK26" s="39"/>
    </row>
    <row r="27" spans="1:38" s="5" customFormat="1" ht="12" customHeight="1">
      <c r="A27" s="37" t="s">
        <v>21</v>
      </c>
      <c r="B27" s="23" t="s">
        <v>111</v>
      </c>
      <c r="C27" s="23" t="s">
        <v>112</v>
      </c>
      <c r="D27" s="29">
        <v>64989</v>
      </c>
      <c r="E27" s="32" t="s">
        <v>108</v>
      </c>
      <c r="F27" s="6"/>
      <c r="G27" s="21"/>
      <c r="I27" s="22"/>
      <c r="K27" s="22"/>
      <c r="L27" s="14"/>
      <c r="M27" s="22"/>
      <c r="N27" s="22" t="s">
        <v>23</v>
      </c>
      <c r="O27" s="39"/>
      <c r="P27" s="45">
        <v>39</v>
      </c>
      <c r="R27" s="21">
        <v>33</v>
      </c>
      <c r="T27" s="45">
        <f>SUM(P27:R27)</f>
        <v>72</v>
      </c>
      <c r="U27" s="34"/>
      <c r="V27" s="22">
        <v>11</v>
      </c>
      <c r="W27" s="40"/>
      <c r="X27" s="22">
        <f t="shared" ref="X27" si="14">SUM(M27,V27)</f>
        <v>11</v>
      </c>
      <c r="Y27" s="22">
        <f>AVERAGE(R27,P27,I27,G27)</f>
        <v>36</v>
      </c>
      <c r="Z27" s="39"/>
      <c r="AA27" s="21"/>
      <c r="AB27" s="49"/>
      <c r="AC27" s="21"/>
      <c r="AE27" s="28" t="s">
        <v>23</v>
      </c>
      <c r="AF27" s="34"/>
      <c r="AG27" s="22"/>
      <c r="AH27" s="40"/>
      <c r="AI27" s="50">
        <f t="shared" si="10"/>
        <v>11</v>
      </c>
      <c r="AJ27" s="40">
        <f t="shared" si="3"/>
        <v>36</v>
      </c>
      <c r="AK27" s="39"/>
    </row>
    <row r="28" spans="1:38" s="5" customFormat="1" ht="12" customHeight="1">
      <c r="A28" s="37" t="s">
        <v>22</v>
      </c>
      <c r="B28" s="23" t="s">
        <v>60</v>
      </c>
      <c r="C28" s="23" t="s">
        <v>61</v>
      </c>
      <c r="D28" s="29">
        <v>66296</v>
      </c>
      <c r="E28" s="32" t="s">
        <v>35</v>
      </c>
      <c r="F28" s="6"/>
      <c r="G28" s="22">
        <v>40</v>
      </c>
      <c r="I28" s="22">
        <v>41</v>
      </c>
      <c r="K28" s="36">
        <f>SUM(G28+I28)</f>
        <v>81</v>
      </c>
      <c r="L28" s="14"/>
      <c r="M28" s="22">
        <v>8</v>
      </c>
      <c r="N28" s="22">
        <f>AVERAGE(G28,I28)</f>
        <v>40.5</v>
      </c>
      <c r="O28" s="39"/>
      <c r="T28" s="28" t="s">
        <v>23</v>
      </c>
      <c r="U28" s="34"/>
      <c r="V28" s="22" t="s">
        <v>23</v>
      </c>
      <c r="W28" s="40"/>
      <c r="X28" s="22">
        <f>SUM(M28,V28)</f>
        <v>8</v>
      </c>
      <c r="Y28" s="22">
        <f>AVERAGE(G28,I28,P28,R28)</f>
        <v>40.5</v>
      </c>
      <c r="Z28" s="39"/>
      <c r="AA28" s="21" t="s">
        <v>23</v>
      </c>
      <c r="AB28" s="49"/>
      <c r="AC28" s="21" t="s">
        <v>23</v>
      </c>
      <c r="AE28" s="28" t="s">
        <v>23</v>
      </c>
      <c r="AF28" s="34"/>
      <c r="AG28" s="22" t="s">
        <v>23</v>
      </c>
      <c r="AH28" s="40"/>
      <c r="AI28" s="50">
        <f t="shared" si="10"/>
        <v>8</v>
      </c>
      <c r="AJ28" s="40">
        <f t="shared" si="3"/>
        <v>40.5</v>
      </c>
      <c r="AK28" s="39"/>
    </row>
    <row r="29" spans="1:38" ht="12" customHeight="1">
      <c r="A29" s="7"/>
      <c r="B29" s="25" t="s">
        <v>23</v>
      </c>
      <c r="C29" s="23" t="s">
        <v>23</v>
      </c>
      <c r="D29" s="26" t="s">
        <v>23</v>
      </c>
      <c r="E29" s="27"/>
      <c r="F29" s="6"/>
      <c r="G29" s="22"/>
      <c r="H29" s="5"/>
      <c r="I29" s="22"/>
      <c r="J29" s="5"/>
      <c r="K29" s="22"/>
      <c r="L29" s="14"/>
      <c r="M29" s="22"/>
      <c r="N29" s="40"/>
      <c r="O29" s="38"/>
      <c r="P29" s="22"/>
      <c r="Q29" s="5"/>
      <c r="R29" s="22"/>
      <c r="S29" s="5"/>
      <c r="T29" s="22"/>
      <c r="U29" s="34"/>
      <c r="V29" s="22"/>
      <c r="W29" s="40"/>
      <c r="X29" s="22"/>
      <c r="Y29" s="40"/>
      <c r="Z29" s="38"/>
      <c r="AA29" s="22"/>
      <c r="AB29" s="5"/>
      <c r="AC29" s="22"/>
      <c r="AD29" s="5"/>
      <c r="AE29" s="22"/>
      <c r="AF29" s="34"/>
      <c r="AG29" s="22"/>
      <c r="AH29" s="40"/>
      <c r="AI29" s="22"/>
      <c r="AJ29" s="40"/>
      <c r="AK29" s="38"/>
    </row>
    <row r="30" spans="1:38" ht="12" customHeight="1">
      <c r="A30" s="7"/>
      <c r="B30" s="25" t="s">
        <v>23</v>
      </c>
      <c r="C30" s="23" t="s">
        <v>23</v>
      </c>
      <c r="D30" s="26" t="s">
        <v>23</v>
      </c>
      <c r="E30" s="27"/>
      <c r="F30" s="6"/>
      <c r="G30" s="22"/>
      <c r="H30" s="5"/>
      <c r="I30" s="22"/>
      <c r="J30" s="5"/>
      <c r="K30" s="22"/>
      <c r="L30" s="14"/>
      <c r="M30" s="22"/>
      <c r="N30" s="40"/>
      <c r="O30" s="38"/>
      <c r="P30" s="22"/>
      <c r="Q30" s="5"/>
      <c r="R30" s="22"/>
      <c r="S30" s="5"/>
      <c r="T30" s="22"/>
      <c r="U30" s="34"/>
      <c r="V30" s="22"/>
      <c r="W30" s="40"/>
      <c r="X30" s="22"/>
      <c r="Y30" s="40"/>
      <c r="Z30" s="38"/>
      <c r="AA30" s="22"/>
      <c r="AB30" s="5"/>
      <c r="AC30" s="22"/>
      <c r="AD30" s="5"/>
      <c r="AE30" s="22"/>
      <c r="AF30" s="34"/>
      <c r="AG30" s="22"/>
      <c r="AH30" s="40"/>
      <c r="AI30" s="22"/>
      <c r="AJ30" s="40"/>
      <c r="AK30" s="38"/>
    </row>
    <row r="31" spans="1:38" ht="15.75">
      <c r="A31" s="30"/>
      <c r="B31" s="23" t="s">
        <v>23</v>
      </c>
      <c r="C31" s="23" t="s">
        <v>23</v>
      </c>
      <c r="D31" s="29" t="s">
        <v>23</v>
      </c>
      <c r="E31" s="31"/>
      <c r="F31" s="6"/>
      <c r="G31" s="22"/>
      <c r="H31" s="5"/>
      <c r="I31" s="22"/>
      <c r="J31" s="5"/>
      <c r="K31" s="22"/>
      <c r="L31" s="14"/>
      <c r="M31" s="22"/>
      <c r="N31" s="40"/>
      <c r="O31" s="39"/>
      <c r="P31" s="22"/>
      <c r="Q31" s="5"/>
      <c r="R31" s="22"/>
      <c r="S31" s="5"/>
      <c r="T31" s="22"/>
      <c r="U31" s="34"/>
      <c r="V31" s="22"/>
      <c r="W31" s="40"/>
      <c r="X31" s="22"/>
      <c r="Y31" s="40"/>
      <c r="Z31" s="39"/>
      <c r="AA31" s="22"/>
      <c r="AB31" s="5"/>
      <c r="AC31" s="22"/>
      <c r="AD31" s="5"/>
      <c r="AE31" s="22"/>
      <c r="AF31" s="34"/>
      <c r="AG31" s="22"/>
      <c r="AH31" s="40"/>
      <c r="AI31" s="22"/>
      <c r="AJ31" s="40"/>
      <c r="AK31" s="39"/>
      <c r="AL31" s="5"/>
    </row>
    <row r="32" spans="1:38" s="5" customFormat="1" ht="12" customHeight="1">
      <c r="A32" s="30"/>
      <c r="B32" s="23" t="s">
        <v>23</v>
      </c>
      <c r="C32" s="23" t="s">
        <v>23</v>
      </c>
      <c r="D32" s="29" t="s">
        <v>23</v>
      </c>
      <c r="E32" s="31"/>
      <c r="F32" s="6"/>
      <c r="G32" s="22"/>
      <c r="I32" s="22"/>
      <c r="K32" s="22"/>
      <c r="L32" s="14"/>
      <c r="M32" s="22"/>
      <c r="N32" s="40"/>
      <c r="O32" s="39"/>
      <c r="P32" s="22"/>
      <c r="R32" s="22"/>
      <c r="T32" s="22"/>
      <c r="U32" s="34"/>
      <c r="V32" s="22"/>
      <c r="W32" s="40"/>
      <c r="X32" s="22"/>
      <c r="Y32" s="40"/>
      <c r="Z32" s="39"/>
      <c r="AA32" s="22"/>
      <c r="AC32" s="22"/>
      <c r="AE32" s="22"/>
      <c r="AF32" s="34"/>
      <c r="AG32" s="22"/>
      <c r="AH32" s="40"/>
      <c r="AI32" s="22"/>
      <c r="AJ32" s="40"/>
      <c r="AK32" s="39"/>
    </row>
    <row r="33" spans="1:38" s="5" customFormat="1" ht="12" customHeight="1">
      <c r="A33" s="30"/>
      <c r="B33" s="23" t="s">
        <v>23</v>
      </c>
      <c r="C33" s="23" t="s">
        <v>23</v>
      </c>
      <c r="D33" s="29" t="s">
        <v>23</v>
      </c>
      <c r="E33" s="31"/>
      <c r="F33" s="6"/>
      <c r="G33" s="22"/>
      <c r="I33" s="22"/>
      <c r="K33" s="22"/>
      <c r="L33" s="14"/>
      <c r="M33" s="22"/>
      <c r="N33" s="40"/>
      <c r="O33" s="39"/>
      <c r="P33" s="22"/>
      <c r="R33" s="22"/>
      <c r="T33" s="22"/>
      <c r="U33" s="34"/>
      <c r="V33" s="22"/>
      <c r="W33" s="40"/>
      <c r="X33" s="22"/>
      <c r="Y33" s="40"/>
      <c r="Z33" s="39"/>
      <c r="AA33" s="22"/>
      <c r="AC33" s="22"/>
      <c r="AE33" s="22"/>
      <c r="AF33" s="34"/>
      <c r="AG33" s="22"/>
      <c r="AH33" s="40"/>
      <c r="AI33" s="22"/>
      <c r="AJ33" s="40"/>
      <c r="AK33" s="39"/>
    </row>
    <row r="34" spans="1:38" s="5" customFormat="1" ht="12" customHeight="1">
      <c r="A34" s="30"/>
      <c r="B34" s="23" t="s">
        <v>23</v>
      </c>
      <c r="C34" s="23" t="s">
        <v>23</v>
      </c>
      <c r="D34" s="29" t="s">
        <v>23</v>
      </c>
      <c r="E34" s="31"/>
      <c r="F34" s="6"/>
      <c r="G34" s="22"/>
      <c r="I34" s="22"/>
      <c r="K34" s="22"/>
      <c r="L34" s="14"/>
      <c r="M34" s="22"/>
      <c r="N34" s="40"/>
      <c r="O34" s="39"/>
      <c r="P34" s="22"/>
      <c r="R34" s="22"/>
      <c r="T34" s="22"/>
      <c r="U34" s="34"/>
      <c r="V34" s="22"/>
      <c r="W34" s="40"/>
      <c r="X34" s="22"/>
      <c r="Y34" s="40"/>
      <c r="Z34" s="39"/>
      <c r="AA34" s="22"/>
      <c r="AC34" s="22"/>
      <c r="AE34" s="22"/>
      <c r="AF34" s="34"/>
      <c r="AG34" s="22"/>
      <c r="AH34" s="40"/>
      <c r="AI34" s="22"/>
      <c r="AJ34" s="40"/>
      <c r="AK34" s="39"/>
    </row>
    <row r="35" spans="1:38" s="5" customFormat="1" ht="12" customHeight="1">
      <c r="A35" s="30"/>
      <c r="B35" s="23" t="s">
        <v>23</v>
      </c>
      <c r="C35" s="23" t="s">
        <v>23</v>
      </c>
      <c r="D35" s="29" t="s">
        <v>23</v>
      </c>
      <c r="E35" s="31"/>
      <c r="F35" s="6"/>
      <c r="G35" s="22"/>
      <c r="I35" s="22"/>
      <c r="K35" s="22"/>
      <c r="L35" s="14"/>
      <c r="M35" s="22"/>
      <c r="N35" s="40"/>
      <c r="O35" s="39"/>
      <c r="P35" s="22"/>
      <c r="R35" s="22"/>
      <c r="T35" s="22"/>
      <c r="U35" s="34"/>
      <c r="V35" s="22"/>
      <c r="W35" s="40"/>
      <c r="X35" s="22"/>
      <c r="Y35" s="40"/>
      <c r="Z35" s="39"/>
      <c r="AA35" s="22"/>
      <c r="AC35" s="22"/>
      <c r="AE35" s="22"/>
      <c r="AF35" s="34"/>
      <c r="AG35" s="22"/>
      <c r="AH35" s="40"/>
      <c r="AI35" s="22"/>
      <c r="AJ35" s="40"/>
      <c r="AK35" s="39"/>
    </row>
    <row r="36" spans="1:38" s="5" customFormat="1" ht="12" customHeight="1">
      <c r="A36" s="30"/>
      <c r="B36" s="23" t="s">
        <v>23</v>
      </c>
      <c r="C36" s="23" t="s">
        <v>23</v>
      </c>
      <c r="D36" s="29" t="s">
        <v>23</v>
      </c>
      <c r="E36" s="31"/>
      <c r="F36" s="6"/>
      <c r="G36" s="22"/>
      <c r="I36" s="22"/>
      <c r="K36" s="22"/>
      <c r="L36" s="14"/>
      <c r="M36" s="22"/>
      <c r="N36" s="40"/>
      <c r="O36" s="39"/>
      <c r="P36" s="22"/>
      <c r="R36" s="22"/>
      <c r="T36" s="22"/>
      <c r="U36" s="34"/>
      <c r="V36" s="22"/>
      <c r="W36" s="40"/>
      <c r="X36" s="22"/>
      <c r="Y36" s="40"/>
      <c r="Z36" s="39"/>
      <c r="AA36" s="22"/>
      <c r="AC36" s="22"/>
      <c r="AE36" s="22"/>
      <c r="AF36" s="34"/>
      <c r="AG36" s="22"/>
      <c r="AH36" s="40"/>
      <c r="AI36" s="22"/>
      <c r="AJ36" s="40"/>
      <c r="AK36" s="39"/>
    </row>
    <row r="37" spans="1:38" s="5" customFormat="1" ht="12" customHeight="1">
      <c r="A37" s="30"/>
      <c r="B37" s="23" t="s">
        <v>23</v>
      </c>
      <c r="C37" s="23" t="s">
        <v>23</v>
      </c>
      <c r="D37" s="29" t="s">
        <v>23</v>
      </c>
      <c r="E37" s="31"/>
      <c r="F37" s="6"/>
      <c r="G37" s="22"/>
      <c r="I37" s="22"/>
      <c r="K37" s="22"/>
      <c r="L37" s="14"/>
      <c r="M37" s="22"/>
      <c r="N37" s="40"/>
      <c r="O37" s="39"/>
      <c r="P37" s="22"/>
      <c r="R37" s="22"/>
      <c r="T37" s="22"/>
      <c r="U37" s="34"/>
      <c r="V37" s="22"/>
      <c r="W37" s="40"/>
      <c r="X37" s="22"/>
      <c r="Y37" s="40"/>
      <c r="Z37" s="39"/>
      <c r="AA37" s="22"/>
      <c r="AC37" s="22"/>
      <c r="AE37" s="22"/>
      <c r="AF37" s="34"/>
      <c r="AG37" s="22"/>
      <c r="AH37" s="40"/>
      <c r="AI37" s="22"/>
      <c r="AJ37" s="40"/>
      <c r="AK37" s="39"/>
    </row>
    <row r="38" spans="1:38" s="5" customFormat="1" ht="12" customHeight="1">
      <c r="A38" s="30"/>
      <c r="B38" s="23" t="s">
        <v>23</v>
      </c>
      <c r="C38" s="23" t="s">
        <v>23</v>
      </c>
      <c r="D38" s="29" t="s">
        <v>23</v>
      </c>
      <c r="E38" s="31"/>
      <c r="F38" s="6"/>
      <c r="G38" s="22"/>
      <c r="I38" s="22"/>
      <c r="K38" s="22"/>
      <c r="L38" s="14"/>
      <c r="M38" s="22"/>
      <c r="N38" s="40"/>
      <c r="O38" s="39"/>
      <c r="P38" s="22"/>
      <c r="R38" s="22"/>
      <c r="T38" s="22"/>
      <c r="U38" s="34"/>
      <c r="V38" s="22"/>
      <c r="W38" s="40"/>
      <c r="X38" s="22"/>
      <c r="Y38" s="40"/>
      <c r="Z38" s="39"/>
      <c r="AA38" s="22"/>
      <c r="AC38" s="22"/>
      <c r="AE38" s="22"/>
      <c r="AF38" s="34"/>
      <c r="AG38" s="22"/>
      <c r="AH38" s="40"/>
      <c r="AI38" s="22"/>
      <c r="AJ38" s="40"/>
      <c r="AK38" s="39"/>
    </row>
    <row r="39" spans="1:38" s="5" customFormat="1" ht="12" customHeight="1">
      <c r="A39" s="30"/>
      <c r="B39" s="23" t="s">
        <v>23</v>
      </c>
      <c r="C39" s="23" t="s">
        <v>23</v>
      </c>
      <c r="D39" s="29" t="s">
        <v>23</v>
      </c>
      <c r="E39" s="24"/>
      <c r="F39" s="6"/>
      <c r="G39" s="22"/>
      <c r="I39" s="22"/>
      <c r="K39" s="22"/>
      <c r="L39" s="14"/>
      <c r="M39" s="22"/>
      <c r="N39" s="40"/>
      <c r="O39" s="39"/>
      <c r="P39" s="22"/>
      <c r="R39" s="22"/>
      <c r="T39" s="22"/>
      <c r="U39" s="34"/>
      <c r="V39" s="22"/>
      <c r="W39" s="40"/>
      <c r="X39" s="22"/>
      <c r="Y39" s="40"/>
      <c r="Z39" s="39"/>
      <c r="AA39" s="22"/>
      <c r="AC39" s="22"/>
      <c r="AE39" s="22"/>
      <c r="AF39" s="34"/>
      <c r="AG39" s="22"/>
      <c r="AH39" s="40"/>
      <c r="AI39" s="22"/>
      <c r="AJ39" s="40"/>
      <c r="AK39" s="39"/>
    </row>
    <row r="40" spans="1:38" s="5" customFormat="1" ht="12" customHeight="1">
      <c r="A40" s="30"/>
      <c r="B40" s="23" t="s">
        <v>23</v>
      </c>
      <c r="C40" s="23" t="s">
        <v>23</v>
      </c>
      <c r="D40" s="29" t="s">
        <v>23</v>
      </c>
      <c r="E40" s="24"/>
      <c r="F40" s="6"/>
      <c r="G40" s="22"/>
      <c r="I40" s="22"/>
      <c r="K40" s="22"/>
      <c r="L40" s="14"/>
      <c r="M40" s="22"/>
      <c r="N40" s="40"/>
      <c r="O40" s="39"/>
      <c r="P40" s="22"/>
      <c r="R40" s="22"/>
      <c r="T40" s="22"/>
      <c r="U40" s="34"/>
      <c r="V40" s="22"/>
      <c r="W40" s="40"/>
      <c r="X40" s="22"/>
      <c r="Y40" s="40"/>
      <c r="Z40" s="39"/>
      <c r="AA40" s="22"/>
      <c r="AC40" s="22"/>
      <c r="AE40" s="22"/>
      <c r="AF40" s="34"/>
      <c r="AG40" s="22"/>
      <c r="AH40" s="40"/>
      <c r="AI40" s="22"/>
      <c r="AJ40" s="40"/>
      <c r="AK40" s="39"/>
    </row>
    <row r="41" spans="1:38" s="5" customFormat="1" ht="12" customHeight="1">
      <c r="A41" s="30"/>
      <c r="B41" s="23" t="s">
        <v>23</v>
      </c>
      <c r="C41" s="23" t="s">
        <v>23</v>
      </c>
      <c r="D41" s="29" t="s">
        <v>23</v>
      </c>
      <c r="E41" s="24"/>
      <c r="F41" s="6"/>
      <c r="G41" s="22"/>
      <c r="I41" s="22"/>
      <c r="K41" s="22"/>
      <c r="L41" s="14"/>
      <c r="M41" s="22"/>
      <c r="N41" s="40"/>
      <c r="O41" s="39"/>
      <c r="P41" s="22"/>
      <c r="R41" s="22"/>
      <c r="T41" s="22"/>
      <c r="U41" s="34"/>
      <c r="V41" s="22"/>
      <c r="W41" s="40"/>
      <c r="X41" s="22"/>
      <c r="Y41" s="40"/>
      <c r="Z41" s="39"/>
      <c r="AA41" s="22"/>
      <c r="AC41" s="22"/>
      <c r="AE41" s="22"/>
      <c r="AF41" s="34"/>
      <c r="AG41" s="22"/>
      <c r="AH41" s="40"/>
      <c r="AI41" s="22"/>
      <c r="AJ41" s="40"/>
      <c r="AK41" s="39"/>
    </row>
    <row r="42" spans="1:38" s="5" customFormat="1" ht="12" customHeight="1">
      <c r="A42" s="7"/>
      <c r="B42" s="25" t="s">
        <v>23</v>
      </c>
      <c r="C42" s="23" t="s">
        <v>23</v>
      </c>
      <c r="D42" s="29" t="s">
        <v>23</v>
      </c>
      <c r="E42" s="27"/>
      <c r="F42" s="6"/>
      <c r="G42" s="22"/>
      <c r="I42" s="22"/>
      <c r="K42" s="22"/>
      <c r="L42" s="14"/>
      <c r="M42" s="22"/>
      <c r="N42" s="40"/>
      <c r="O42" s="39"/>
      <c r="P42" s="22"/>
      <c r="R42" s="22"/>
      <c r="T42" s="22"/>
      <c r="U42" s="34"/>
      <c r="V42" s="22"/>
      <c r="W42" s="40"/>
      <c r="X42" s="22"/>
      <c r="Y42" s="40"/>
      <c r="Z42" s="39"/>
      <c r="AA42" s="22"/>
      <c r="AC42" s="22"/>
      <c r="AE42" s="22"/>
      <c r="AF42" s="34"/>
      <c r="AG42" s="22"/>
      <c r="AH42" s="40"/>
      <c r="AI42" s="22"/>
      <c r="AJ42" s="40"/>
      <c r="AK42" s="39"/>
    </row>
    <row r="43" spans="1:38" s="5" customFormat="1" ht="12" customHeight="1">
      <c r="A43" s="7"/>
      <c r="B43" s="25" t="s">
        <v>23</v>
      </c>
      <c r="C43" s="23" t="s">
        <v>23</v>
      </c>
      <c r="D43" s="29" t="s">
        <v>23</v>
      </c>
      <c r="E43" s="27"/>
      <c r="F43" s="6"/>
      <c r="G43" s="22"/>
      <c r="I43" s="22"/>
      <c r="K43" s="22"/>
      <c r="L43" s="14"/>
      <c r="M43" s="22"/>
      <c r="N43" s="40"/>
      <c r="O43" s="39"/>
      <c r="P43" s="22"/>
      <c r="R43" s="22"/>
      <c r="T43" s="22"/>
      <c r="U43" s="34"/>
      <c r="V43" s="22"/>
      <c r="W43" s="40"/>
      <c r="X43" s="22"/>
      <c r="Y43" s="40"/>
      <c r="Z43" s="39"/>
      <c r="AA43" s="22"/>
      <c r="AC43" s="22"/>
      <c r="AE43" s="22"/>
      <c r="AF43" s="34"/>
      <c r="AG43" s="22"/>
      <c r="AH43" s="40"/>
      <c r="AI43" s="22"/>
      <c r="AJ43" s="40"/>
      <c r="AK43" s="39"/>
    </row>
    <row r="44" spans="1:38" s="5" customFormat="1" ht="12" customHeight="1">
      <c r="A44" s="7"/>
      <c r="B44" s="25" t="s">
        <v>23</v>
      </c>
      <c r="C44" s="23" t="s">
        <v>23</v>
      </c>
      <c r="D44" s="29" t="s">
        <v>23</v>
      </c>
      <c r="E44" s="27"/>
      <c r="F44" s="6"/>
      <c r="G44" s="22"/>
      <c r="I44" s="22"/>
      <c r="K44" s="22"/>
      <c r="L44" s="14"/>
      <c r="M44" s="22"/>
      <c r="N44" s="40"/>
      <c r="O44" s="39"/>
      <c r="P44" s="22"/>
      <c r="R44" s="22"/>
      <c r="T44" s="22"/>
      <c r="U44" s="34"/>
      <c r="V44" s="22"/>
      <c r="W44" s="40"/>
      <c r="X44" s="22"/>
      <c r="Y44" s="40"/>
      <c r="Z44" s="39"/>
      <c r="AA44" s="22"/>
      <c r="AC44" s="22"/>
      <c r="AE44" s="22"/>
      <c r="AF44" s="34"/>
      <c r="AG44" s="22"/>
      <c r="AH44" s="40"/>
      <c r="AI44" s="22"/>
      <c r="AJ44" s="40"/>
      <c r="AK44" s="39"/>
    </row>
    <row r="45" spans="1:38" s="5" customFormat="1" ht="12" customHeight="1">
      <c r="A45" s="7"/>
      <c r="B45" s="25" t="s">
        <v>23</v>
      </c>
      <c r="C45" s="23" t="s">
        <v>23</v>
      </c>
      <c r="D45" s="29" t="s">
        <v>23</v>
      </c>
      <c r="E45" s="27"/>
      <c r="F45" s="6"/>
      <c r="G45" s="22"/>
      <c r="I45" s="22"/>
      <c r="K45" s="22"/>
      <c r="L45" s="14"/>
      <c r="M45" s="22"/>
      <c r="N45" s="40"/>
      <c r="O45" s="38"/>
      <c r="P45" s="22"/>
      <c r="R45" s="22"/>
      <c r="T45" s="22"/>
      <c r="U45" s="34"/>
      <c r="V45" s="22"/>
      <c r="W45" s="40"/>
      <c r="X45" s="22"/>
      <c r="Y45" s="40"/>
      <c r="Z45" s="38"/>
      <c r="AA45" s="22"/>
      <c r="AC45" s="22"/>
      <c r="AE45" s="22"/>
      <c r="AF45" s="34"/>
      <c r="AG45" s="22"/>
      <c r="AH45" s="40"/>
      <c r="AI45" s="22"/>
      <c r="AJ45" s="40"/>
      <c r="AK45" s="38"/>
      <c r="AL45"/>
    </row>
    <row r="46" spans="1:38" s="5" customFormat="1" ht="12" customHeight="1">
      <c r="A46" s="7"/>
      <c r="B46" s="25" t="s">
        <v>23</v>
      </c>
      <c r="C46" s="23" t="s">
        <v>23</v>
      </c>
      <c r="D46" s="29" t="s">
        <v>23</v>
      </c>
      <c r="E46" s="27"/>
      <c r="F46" s="6"/>
      <c r="G46" s="22"/>
      <c r="I46" s="22"/>
      <c r="K46" s="22"/>
      <c r="L46" s="14"/>
      <c r="M46" s="22"/>
      <c r="N46" s="40"/>
      <c r="O46" s="38"/>
      <c r="P46" s="22"/>
      <c r="R46" s="22"/>
      <c r="T46" s="22"/>
      <c r="U46" s="34"/>
      <c r="V46" s="22"/>
      <c r="W46" s="40"/>
      <c r="X46" s="22"/>
      <c r="Y46" s="40"/>
      <c r="Z46" s="38"/>
      <c r="AA46" s="22"/>
      <c r="AC46" s="22"/>
      <c r="AE46" s="22"/>
      <c r="AF46" s="34"/>
      <c r="AG46" s="22"/>
      <c r="AH46" s="40"/>
      <c r="AI46" s="22"/>
      <c r="AJ46" s="40"/>
      <c r="AK46" s="38"/>
      <c r="AL46"/>
    </row>
    <row r="47" spans="1:38" s="5" customFormat="1" ht="12" customHeight="1">
      <c r="A47" s="7"/>
      <c r="B47" s="25" t="s">
        <v>23</v>
      </c>
      <c r="C47" s="23" t="s">
        <v>23</v>
      </c>
      <c r="D47" s="29" t="s">
        <v>23</v>
      </c>
      <c r="E47" s="27"/>
      <c r="F47" s="6"/>
      <c r="G47" s="22"/>
      <c r="I47" s="22"/>
      <c r="K47" s="22"/>
      <c r="L47" s="14"/>
      <c r="M47" s="22"/>
      <c r="N47" s="40"/>
      <c r="O47" s="38"/>
      <c r="P47" s="22"/>
      <c r="R47" s="22"/>
      <c r="T47" s="22"/>
      <c r="U47" s="34"/>
      <c r="V47" s="22"/>
      <c r="W47" s="40"/>
      <c r="X47" s="22"/>
      <c r="Y47" s="40"/>
      <c r="Z47" s="38"/>
      <c r="AA47" s="22"/>
      <c r="AC47" s="22"/>
      <c r="AE47" s="22"/>
      <c r="AF47" s="34"/>
      <c r="AG47" s="22"/>
      <c r="AH47" s="40"/>
      <c r="AI47" s="22"/>
      <c r="AJ47" s="40"/>
      <c r="AK47" s="38"/>
      <c r="AL47"/>
    </row>
    <row r="48" spans="1:38" ht="12" customHeight="1">
      <c r="A48" s="7"/>
      <c r="B48" s="25" t="s">
        <v>23</v>
      </c>
      <c r="C48" s="23" t="s">
        <v>23</v>
      </c>
      <c r="D48" s="29" t="s">
        <v>23</v>
      </c>
      <c r="E48" s="27"/>
      <c r="F48" s="6"/>
      <c r="G48" s="22"/>
      <c r="H48" s="5"/>
      <c r="I48" s="22"/>
      <c r="J48" s="5"/>
      <c r="K48" s="22"/>
      <c r="L48" s="14"/>
      <c r="M48" s="22"/>
      <c r="N48" s="40"/>
      <c r="O48" s="38"/>
      <c r="P48" s="22"/>
      <c r="Q48" s="5"/>
      <c r="R48" s="22"/>
      <c r="S48" s="5"/>
      <c r="T48" s="22"/>
      <c r="U48" s="34"/>
      <c r="V48" s="22"/>
      <c r="W48" s="40"/>
      <c r="X48" s="22"/>
      <c r="Y48" s="40"/>
      <c r="Z48" s="38"/>
      <c r="AA48" s="22"/>
      <c r="AB48" s="5"/>
      <c r="AC48" s="22"/>
      <c r="AD48" s="5"/>
      <c r="AE48" s="22"/>
      <c r="AF48" s="34"/>
      <c r="AG48" s="22"/>
      <c r="AH48" s="40"/>
      <c r="AI48" s="22"/>
      <c r="AJ48" s="40"/>
      <c r="AK48" s="38"/>
    </row>
    <row r="49" spans="1:37" ht="12" customHeight="1">
      <c r="A49" s="7"/>
      <c r="B49" s="25" t="s">
        <v>23</v>
      </c>
      <c r="C49" s="23" t="s">
        <v>23</v>
      </c>
      <c r="D49" s="29" t="s">
        <v>23</v>
      </c>
      <c r="E49" s="27"/>
      <c r="F49" s="6"/>
      <c r="G49" s="22"/>
      <c r="H49" s="5"/>
      <c r="I49" s="22"/>
      <c r="J49" s="5"/>
      <c r="K49" s="22"/>
      <c r="L49" s="14"/>
      <c r="M49" s="22"/>
      <c r="N49" s="40"/>
      <c r="O49" s="38"/>
      <c r="P49" s="22"/>
      <c r="Q49" s="5"/>
      <c r="R49" s="22"/>
      <c r="S49" s="5"/>
      <c r="T49" s="22"/>
      <c r="U49" s="34"/>
      <c r="V49" s="22"/>
      <c r="W49" s="40"/>
      <c r="X49" s="22"/>
      <c r="Y49" s="40"/>
      <c r="Z49" s="38"/>
      <c r="AA49" s="22"/>
      <c r="AB49" s="5"/>
      <c r="AC49" s="22"/>
      <c r="AD49" s="5"/>
      <c r="AE49" s="22"/>
      <c r="AF49" s="34"/>
      <c r="AG49" s="22"/>
      <c r="AH49" s="40"/>
      <c r="AI49" s="22"/>
      <c r="AJ49" s="40"/>
      <c r="AK49" s="38"/>
    </row>
    <row r="50" spans="1:37" ht="12" customHeight="1">
      <c r="A50" s="7"/>
      <c r="B50" s="25" t="s">
        <v>23</v>
      </c>
      <c r="C50" s="23" t="s">
        <v>23</v>
      </c>
      <c r="D50" s="26" t="s">
        <v>23</v>
      </c>
      <c r="E50" s="27"/>
      <c r="F50" s="6"/>
      <c r="G50" s="22"/>
      <c r="H50" s="5"/>
      <c r="I50" s="22"/>
      <c r="J50" s="5"/>
      <c r="K50" s="22"/>
      <c r="L50" s="14"/>
      <c r="M50" s="22"/>
      <c r="N50" s="40"/>
      <c r="O50" s="38"/>
      <c r="P50" s="22"/>
      <c r="Q50" s="5"/>
      <c r="R50" s="22"/>
      <c r="S50" s="5"/>
      <c r="T50" s="22"/>
      <c r="U50" s="34"/>
      <c r="V50" s="22"/>
      <c r="W50" s="40"/>
      <c r="X50" s="22"/>
      <c r="Y50" s="40"/>
      <c r="Z50" s="38"/>
      <c r="AA50" s="22"/>
      <c r="AB50" s="5"/>
      <c r="AC50" s="22"/>
      <c r="AD50" s="5"/>
      <c r="AE50" s="22"/>
      <c r="AF50" s="34"/>
      <c r="AG50" s="22"/>
      <c r="AH50" s="40"/>
      <c r="AI50" s="22"/>
      <c r="AJ50" s="40"/>
      <c r="AK50" s="38"/>
    </row>
    <row r="51" spans="1:37" ht="12" customHeight="1">
      <c r="A51" s="7"/>
      <c r="B51" s="25" t="s">
        <v>23</v>
      </c>
      <c r="C51" s="23" t="s">
        <v>23</v>
      </c>
      <c r="D51" s="26" t="s">
        <v>23</v>
      </c>
      <c r="E51" s="27"/>
      <c r="F51" s="6"/>
      <c r="G51" s="22"/>
      <c r="H51" s="5"/>
      <c r="I51" s="22"/>
      <c r="J51" s="5"/>
      <c r="K51" s="22"/>
      <c r="L51" s="14"/>
      <c r="M51" s="22"/>
      <c r="N51" s="40"/>
      <c r="O51" s="38"/>
      <c r="P51" s="22"/>
      <c r="Q51" s="5"/>
      <c r="R51" s="22"/>
      <c r="S51" s="5"/>
      <c r="T51" s="22"/>
      <c r="U51" s="34"/>
      <c r="V51" s="22"/>
      <c r="W51" s="40"/>
      <c r="X51" s="22"/>
      <c r="Y51" s="40"/>
      <c r="Z51" s="38"/>
      <c r="AA51" s="22"/>
      <c r="AB51" s="5"/>
      <c r="AC51" s="22"/>
      <c r="AD51" s="5"/>
      <c r="AE51" s="22"/>
      <c r="AF51" s="34"/>
      <c r="AG51" s="22"/>
      <c r="AH51" s="40"/>
      <c r="AI51" s="22"/>
      <c r="AJ51" s="40"/>
      <c r="AK51" s="38"/>
    </row>
    <row r="52" spans="1:37" ht="12" customHeight="1">
      <c r="A52" s="7"/>
      <c r="B52" s="25" t="s">
        <v>23</v>
      </c>
      <c r="C52" s="23" t="s">
        <v>23</v>
      </c>
      <c r="D52" s="26" t="s">
        <v>23</v>
      </c>
      <c r="E52" s="27"/>
      <c r="F52" s="6"/>
      <c r="G52" s="22"/>
      <c r="H52" s="5"/>
      <c r="I52" s="22"/>
      <c r="J52" s="5"/>
      <c r="K52" s="22"/>
      <c r="L52" s="14"/>
      <c r="M52" s="22"/>
      <c r="N52" s="40"/>
      <c r="O52" s="38"/>
      <c r="P52" s="22"/>
      <c r="Q52" s="5"/>
      <c r="R52" s="22"/>
      <c r="S52" s="5"/>
      <c r="T52" s="22"/>
      <c r="U52" s="34"/>
      <c r="V52" s="22"/>
      <c r="W52" s="40"/>
      <c r="X52" s="22"/>
      <c r="Y52" s="40"/>
      <c r="Z52" s="38"/>
      <c r="AA52" s="22"/>
      <c r="AB52" s="5"/>
      <c r="AC52" s="22"/>
      <c r="AD52" s="5"/>
      <c r="AE52" s="22"/>
      <c r="AF52" s="34"/>
      <c r="AG52" s="22"/>
      <c r="AH52" s="40"/>
      <c r="AI52" s="22"/>
      <c r="AJ52" s="40"/>
      <c r="AK52" s="38"/>
    </row>
    <row r="53" spans="1:37" ht="12" customHeight="1">
      <c r="A53" s="7"/>
      <c r="B53" s="25" t="s">
        <v>23</v>
      </c>
      <c r="C53" s="23" t="s">
        <v>23</v>
      </c>
      <c r="D53" s="26" t="s">
        <v>23</v>
      </c>
      <c r="E53" s="27"/>
      <c r="F53" s="6"/>
      <c r="G53" s="22"/>
      <c r="H53" s="5"/>
      <c r="I53" s="22"/>
      <c r="J53" s="5"/>
      <c r="K53" s="22"/>
      <c r="L53" s="14"/>
      <c r="M53" s="22"/>
      <c r="N53" s="40"/>
      <c r="O53" s="38"/>
      <c r="P53" s="22"/>
      <c r="Q53" s="5"/>
      <c r="R53" s="22"/>
      <c r="S53" s="5"/>
      <c r="T53" s="22"/>
      <c r="U53" s="34"/>
      <c r="V53" s="22"/>
      <c r="W53" s="40"/>
      <c r="X53" s="22"/>
      <c r="Y53" s="40"/>
      <c r="Z53" s="38"/>
      <c r="AA53" s="22"/>
      <c r="AB53" s="5"/>
      <c r="AC53" s="22"/>
      <c r="AD53" s="5"/>
      <c r="AE53" s="22"/>
      <c r="AF53" s="34"/>
      <c r="AG53" s="22"/>
      <c r="AH53" s="40"/>
      <c r="AI53" s="22"/>
      <c r="AJ53" s="40"/>
      <c r="AK53" s="38"/>
    </row>
    <row r="54" spans="1:37" ht="12" customHeight="1">
      <c r="A54" s="7"/>
      <c r="B54" s="25" t="s">
        <v>23</v>
      </c>
      <c r="C54" s="23" t="s">
        <v>23</v>
      </c>
      <c r="D54" s="26" t="s">
        <v>23</v>
      </c>
      <c r="E54" s="27"/>
      <c r="F54" s="6"/>
      <c r="G54" s="22"/>
      <c r="H54" s="5"/>
      <c r="I54" s="22"/>
      <c r="J54" s="5"/>
      <c r="K54" s="22"/>
      <c r="L54" s="14"/>
      <c r="M54" s="22"/>
      <c r="N54" s="40"/>
      <c r="O54" s="38"/>
      <c r="P54" s="22"/>
      <c r="Q54" s="5"/>
      <c r="R54" s="22"/>
      <c r="S54" s="5"/>
      <c r="T54" s="22"/>
      <c r="U54" s="34"/>
      <c r="V54" s="22"/>
      <c r="W54" s="40"/>
      <c r="X54" s="22"/>
      <c r="Y54" s="40"/>
      <c r="Z54" s="38"/>
      <c r="AA54" s="22"/>
      <c r="AB54" s="5"/>
      <c r="AC54" s="22"/>
      <c r="AD54" s="5"/>
      <c r="AE54" s="22"/>
      <c r="AF54" s="34"/>
      <c r="AG54" s="22"/>
      <c r="AH54" s="40"/>
      <c r="AI54" s="22"/>
      <c r="AJ54" s="40"/>
      <c r="AK54" s="38"/>
    </row>
    <row r="57" spans="1:37" ht="12" customHeight="1"/>
    <row r="58" spans="1:37" ht="12" customHeight="1"/>
    <row r="59" spans="1:37" ht="12" customHeight="1"/>
    <row r="60" spans="1:37">
      <c r="A60" s="5"/>
      <c r="B60" s="5"/>
      <c r="C60" s="5"/>
      <c r="F60" s="14"/>
      <c r="H60" s="5"/>
      <c r="J60" s="5"/>
      <c r="L60" s="14"/>
    </row>
  </sheetData>
  <sortState ref="B6:M24">
    <sortCondition descending="1" ref="M6:M24"/>
  </sortState>
  <mergeCells count="18">
    <mergeCell ref="B1:I1"/>
    <mergeCell ref="G4:G5"/>
    <mergeCell ref="I4:I5"/>
    <mergeCell ref="K4:K5"/>
    <mergeCell ref="M4:M5"/>
    <mergeCell ref="G2:M2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</mergeCells>
  <conditionalFormatting sqref="F6:F54">
    <cfRule type="cellIs" dxfId="3" priority="4" operator="between">
      <formula>36</formula>
      <formula>80</formula>
    </cfRule>
  </conditionalFormatting>
  <conditionalFormatting sqref="F6:F54">
    <cfRule type="cellIs" dxfId="2" priority="1" operator="between">
      <formula>36</formula>
      <formula>99</formula>
    </cfRule>
    <cfRule type="cellIs" dxfId="1" priority="2" operator="between">
      <formula>30</formula>
      <formula>35.99</formula>
    </cfRule>
    <cfRule type="cellIs" dxfId="0" priority="3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2015-12-05T21:36:32Z</cp:lastPrinted>
  <dcterms:created xsi:type="dcterms:W3CDTF">2013-11-02T21:56:22Z</dcterms:created>
  <dcterms:modified xsi:type="dcterms:W3CDTF">2015-12-13T12:23:21Z</dcterms:modified>
</cp:coreProperties>
</file>